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ice1.sharepoint.com/sites/jice_approval-63/Shared Documents/国際交流部一般/2026/202605_0192_Japan-Africa Youth Program長期招へい・派遣プログラムの連携パートナー公募/"/>
    </mc:Choice>
  </mc:AlternateContent>
  <xr:revisionPtr revIDLastSave="400" documentId="8_{F902CFC9-2134-4B77-B5DD-25D2A010C7DB}" xr6:coauthVersionLast="47" xr6:coauthVersionMax="47" xr10:uidLastSave="{8B940A5D-FDCA-4ABA-BAAC-92C79EE4483B}"/>
  <bookViews>
    <workbookView xWindow="-110" yWindow="-110" windowWidth="19420" windowHeight="10300" activeTab="1" xr2:uid="{00000000-000D-0000-FFFF-FFFF00000000}"/>
  </bookViews>
  <sheets>
    <sheet name="経費概算見積書（頭紙） (税込詳細Ver.)" sheetId="8" r:id="rId1"/>
    <sheet name="経費概算見積書（詳細内訳書） (税込詳細Ver.)" sheetId="7" r:id="rId2"/>
  </sheets>
  <definedNames>
    <definedName name="_xlnm.Print_Area" localSheetId="1">'経費概算見積書（詳細内訳書） (税込詳細Ver.)'!$B$2:$P$90</definedName>
    <definedName name="_xlnm.Print_Area" localSheetId="0">'経費概算見積書（頭紙） (税込詳細Ver.)'!$A$1:$G$24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B16" i="8"/>
  <c r="B9" i="8"/>
  <c r="C10" i="8"/>
  <c r="C14" i="8"/>
  <c r="C13" i="8"/>
  <c r="C12" i="8"/>
  <c r="C11" i="8"/>
  <c r="O84" i="7"/>
  <c r="O73" i="7"/>
  <c r="O74" i="7"/>
  <c r="O75" i="7"/>
  <c r="O76" i="7"/>
  <c r="O77" i="7"/>
  <c r="O78" i="7"/>
  <c r="O79" i="7"/>
  <c r="O80" i="7"/>
  <c r="O81" i="7"/>
  <c r="O72" i="7"/>
  <c r="O65" i="7"/>
  <c r="O66" i="7"/>
  <c r="O67" i="7"/>
  <c r="O68" i="7"/>
  <c r="O69" i="7"/>
  <c r="O64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48" i="7"/>
  <c r="O36" i="7"/>
  <c r="O37" i="7"/>
  <c r="O38" i="7"/>
  <c r="O39" i="7"/>
  <c r="O40" i="7"/>
  <c r="O41" i="7"/>
  <c r="O42" i="7"/>
  <c r="O43" i="7"/>
  <c r="O44" i="7"/>
  <c r="O45" i="7"/>
  <c r="O35" i="7"/>
  <c r="O23" i="7"/>
  <c r="O24" i="7"/>
  <c r="O25" i="7"/>
  <c r="O26" i="7"/>
  <c r="O27" i="7"/>
  <c r="O28" i="7"/>
  <c r="O29" i="7"/>
  <c r="O30" i="7"/>
  <c r="O31" i="7"/>
  <c r="O32" i="7"/>
  <c r="O33" i="7"/>
  <c r="O46" i="7"/>
  <c r="O62" i="7"/>
  <c r="O70" i="7"/>
  <c r="O22" i="7"/>
  <c r="O12" i="7"/>
  <c r="O13" i="7"/>
  <c r="O14" i="7"/>
  <c r="O15" i="7"/>
  <c r="O16" i="7"/>
  <c r="O17" i="7"/>
  <c r="O18" i="7"/>
  <c r="O19" i="7"/>
  <c r="M13" i="7"/>
  <c r="M11" i="7"/>
  <c r="O11" i="7" s="1"/>
  <c r="D83" i="7" l="1"/>
  <c r="F18" i="8" s="1"/>
  <c r="D63" i="7"/>
  <c r="F14" i="8" s="1"/>
  <c r="D47" i="7"/>
  <c r="F13" i="8" s="1"/>
  <c r="D34" i="7"/>
  <c r="F12" i="8" s="1"/>
  <c r="O3" i="7"/>
  <c r="K3" i="7"/>
  <c r="M22" i="7"/>
  <c r="D21" i="7" s="1"/>
  <c r="F11" i="8" s="1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P200" i="7" s="1"/>
  <c r="O199" i="7"/>
  <c r="P199" i="7" s="1"/>
  <c r="O198" i="7"/>
  <c r="P198" i="7" s="1"/>
  <c r="O197" i="7"/>
  <c r="P197" i="7" s="1"/>
  <c r="O196" i="7"/>
  <c r="P196" i="7" s="1"/>
  <c r="O195" i="7"/>
  <c r="P195" i="7" s="1"/>
  <c r="O194" i="7"/>
  <c r="P194" i="7" s="1"/>
  <c r="O193" i="7"/>
  <c r="P193" i="7" s="1"/>
  <c r="O192" i="7"/>
  <c r="P192" i="7" s="1"/>
  <c r="O191" i="7"/>
  <c r="P191" i="7" s="1"/>
  <c r="O190" i="7"/>
  <c r="P190" i="7" s="1"/>
  <c r="O189" i="7"/>
  <c r="P189" i="7" s="1"/>
  <c r="O188" i="7"/>
  <c r="P188" i="7" s="1"/>
  <c r="O187" i="7"/>
  <c r="P187" i="7" s="1"/>
  <c r="O186" i="7"/>
  <c r="P186" i="7" s="1"/>
  <c r="O185" i="7"/>
  <c r="P185" i="7" s="1"/>
  <c r="O184" i="7"/>
  <c r="P184" i="7" s="1"/>
  <c r="O183" i="7"/>
  <c r="P183" i="7" s="1"/>
  <c r="O182" i="7"/>
  <c r="P182" i="7" s="1"/>
  <c r="O181" i="7"/>
  <c r="P181" i="7" s="1"/>
  <c r="O180" i="7"/>
  <c r="P180" i="7" s="1"/>
  <c r="O179" i="7"/>
  <c r="P179" i="7" s="1"/>
  <c r="O178" i="7"/>
  <c r="P178" i="7" s="1"/>
  <c r="O177" i="7"/>
  <c r="P177" i="7" s="1"/>
  <c r="O176" i="7"/>
  <c r="P176" i="7" s="1"/>
  <c r="O175" i="7"/>
  <c r="P175" i="7" s="1"/>
  <c r="O174" i="7"/>
  <c r="P174" i="7" s="1"/>
  <c r="O173" i="7"/>
  <c r="P173" i="7" s="1"/>
  <c r="O172" i="7"/>
  <c r="P172" i="7" s="1"/>
  <c r="O171" i="7"/>
  <c r="P171" i="7" s="1"/>
  <c r="O170" i="7"/>
  <c r="P170" i="7" s="1"/>
  <c r="O169" i="7"/>
  <c r="P169" i="7" s="1"/>
  <c r="O168" i="7"/>
  <c r="P168" i="7" s="1"/>
  <c r="O167" i="7"/>
  <c r="P167" i="7" s="1"/>
  <c r="O166" i="7"/>
  <c r="P166" i="7" s="1"/>
  <c r="O165" i="7"/>
  <c r="P165" i="7" s="1"/>
  <c r="O164" i="7"/>
  <c r="P164" i="7" s="1"/>
  <c r="O163" i="7"/>
  <c r="P163" i="7" s="1"/>
  <c r="O162" i="7"/>
  <c r="P162" i="7" s="1"/>
  <c r="O161" i="7"/>
  <c r="P161" i="7" s="1"/>
  <c r="O160" i="7"/>
  <c r="P160" i="7" s="1"/>
  <c r="O159" i="7"/>
  <c r="P159" i="7" s="1"/>
  <c r="O158" i="7"/>
  <c r="P158" i="7" s="1"/>
  <c r="O157" i="7"/>
  <c r="P157" i="7" s="1"/>
  <c r="O156" i="7"/>
  <c r="P156" i="7" s="1"/>
  <c r="O155" i="7"/>
  <c r="P155" i="7" s="1"/>
  <c r="O154" i="7"/>
  <c r="P154" i="7" s="1"/>
  <c r="O153" i="7"/>
  <c r="P153" i="7" s="1"/>
  <c r="O152" i="7"/>
  <c r="P152" i="7" s="1"/>
  <c r="O151" i="7"/>
  <c r="P151" i="7" s="1"/>
  <c r="O150" i="7"/>
  <c r="P150" i="7" s="1"/>
  <c r="O149" i="7"/>
  <c r="P149" i="7" s="1"/>
  <c r="O148" i="7"/>
  <c r="P148" i="7" s="1"/>
  <c r="O147" i="7"/>
  <c r="P147" i="7" s="1"/>
  <c r="O146" i="7"/>
  <c r="P146" i="7" s="1"/>
  <c r="O145" i="7"/>
  <c r="P145" i="7" s="1"/>
  <c r="O144" i="7"/>
  <c r="P144" i="7" s="1"/>
  <c r="O143" i="7"/>
  <c r="P143" i="7" s="1"/>
  <c r="O142" i="7"/>
  <c r="P142" i="7" s="1"/>
  <c r="O141" i="7"/>
  <c r="P141" i="7" s="1"/>
  <c r="O140" i="7"/>
  <c r="P140" i="7" s="1"/>
  <c r="O139" i="7"/>
  <c r="P139" i="7" s="1"/>
  <c r="O138" i="7"/>
  <c r="P138" i="7" s="1"/>
  <c r="O137" i="7"/>
  <c r="P137" i="7" s="1"/>
  <c r="O136" i="7"/>
  <c r="P136" i="7" s="1"/>
  <c r="O135" i="7"/>
  <c r="P135" i="7" s="1"/>
  <c r="O134" i="7"/>
  <c r="P134" i="7" s="1"/>
  <c r="O133" i="7"/>
  <c r="P133" i="7" s="1"/>
  <c r="O132" i="7"/>
  <c r="P132" i="7" s="1"/>
  <c r="O131" i="7"/>
  <c r="P131" i="7" s="1"/>
  <c r="O130" i="7"/>
  <c r="P130" i="7" s="1"/>
  <c r="O129" i="7"/>
  <c r="P129" i="7" s="1"/>
  <c r="O128" i="7"/>
  <c r="P128" i="7" s="1"/>
  <c r="O127" i="7"/>
  <c r="P127" i="7" s="1"/>
  <c r="O126" i="7"/>
  <c r="P126" i="7" s="1"/>
  <c r="O125" i="7"/>
  <c r="P125" i="7" s="1"/>
  <c r="O124" i="7"/>
  <c r="P124" i="7" s="1"/>
  <c r="O123" i="7"/>
  <c r="P123" i="7" s="1"/>
  <c r="O122" i="7"/>
  <c r="P122" i="7" s="1"/>
  <c r="O121" i="7"/>
  <c r="P121" i="7" s="1"/>
  <c r="O120" i="7"/>
  <c r="P120" i="7" s="1"/>
  <c r="O119" i="7"/>
  <c r="P119" i="7" s="1"/>
  <c r="O118" i="7"/>
  <c r="P118" i="7" s="1"/>
  <c r="O117" i="7"/>
  <c r="P117" i="7" s="1"/>
  <c r="O116" i="7"/>
  <c r="P116" i="7" s="1"/>
  <c r="O115" i="7"/>
  <c r="P115" i="7" s="1"/>
  <c r="O114" i="7"/>
  <c r="P114" i="7" s="1"/>
  <c r="O113" i="7"/>
  <c r="P113" i="7" s="1"/>
  <c r="O112" i="7"/>
  <c r="P112" i="7" s="1"/>
  <c r="O111" i="7"/>
  <c r="P111" i="7" s="1"/>
  <c r="O110" i="7"/>
  <c r="P110" i="7" s="1"/>
  <c r="O109" i="7"/>
  <c r="P109" i="7" s="1"/>
  <c r="O108" i="7"/>
  <c r="P108" i="7" s="1"/>
  <c r="O107" i="7"/>
  <c r="P107" i="7" s="1"/>
  <c r="O106" i="7"/>
  <c r="P106" i="7" s="1"/>
  <c r="O105" i="7"/>
  <c r="P105" i="7" s="1"/>
  <c r="O104" i="7"/>
  <c r="P104" i="7" s="1"/>
  <c r="O103" i="7"/>
  <c r="P103" i="7" s="1"/>
  <c r="O102" i="7"/>
  <c r="P102" i="7" s="1"/>
  <c r="O101" i="7"/>
  <c r="P101" i="7" s="1"/>
  <c r="O100" i="7"/>
  <c r="P100" i="7" s="1"/>
  <c r="O99" i="7"/>
  <c r="P99" i="7" s="1"/>
  <c r="O98" i="7"/>
  <c r="P98" i="7" s="1"/>
  <c r="O97" i="7"/>
  <c r="P97" i="7" s="1"/>
  <c r="O96" i="7"/>
  <c r="P96" i="7" s="1"/>
  <c r="O95" i="7"/>
  <c r="P95" i="7" s="1"/>
  <c r="O94" i="7"/>
  <c r="P94" i="7" s="1"/>
  <c r="O93" i="7"/>
  <c r="P93" i="7" s="1"/>
  <c r="O92" i="7"/>
  <c r="P92" i="7" s="1"/>
  <c r="O91" i="7"/>
  <c r="P91" i="7" s="1"/>
  <c r="O85" i="7"/>
  <c r="M84" i="7"/>
  <c r="M81" i="7"/>
  <c r="M80" i="7"/>
  <c r="M79" i="7"/>
  <c r="M78" i="7"/>
  <c r="M77" i="7"/>
  <c r="M76" i="7"/>
  <c r="M75" i="7"/>
  <c r="M74" i="7"/>
  <c r="M73" i="7"/>
  <c r="M72" i="7"/>
  <c r="D71" i="7" s="1"/>
  <c r="M69" i="7"/>
  <c r="M68" i="7"/>
  <c r="M67" i="7"/>
  <c r="M66" i="7"/>
  <c r="M65" i="7"/>
  <c r="M64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5" i="7"/>
  <c r="M44" i="7"/>
  <c r="M43" i="7"/>
  <c r="M42" i="7"/>
  <c r="M41" i="7"/>
  <c r="M40" i="7"/>
  <c r="M39" i="7"/>
  <c r="M38" i="7"/>
  <c r="M37" i="7"/>
  <c r="M36" i="7"/>
  <c r="M35" i="7"/>
  <c r="M32" i="7"/>
  <c r="M31" i="7"/>
  <c r="M30" i="7"/>
  <c r="M29" i="7"/>
  <c r="M28" i="7"/>
  <c r="M27" i="7"/>
  <c r="M26" i="7"/>
  <c r="M25" i="7"/>
  <c r="M24" i="7"/>
  <c r="M23" i="7"/>
  <c r="O20" i="7"/>
  <c r="M19" i="7"/>
  <c r="M18" i="7"/>
  <c r="M17" i="7"/>
  <c r="M15" i="7"/>
  <c r="M14" i="7"/>
  <c r="M12" i="7"/>
  <c r="O6" i="7"/>
  <c r="O5" i="7"/>
  <c r="O4" i="7"/>
  <c r="O1" i="7"/>
  <c r="D9" i="7" l="1"/>
  <c r="D86" i="7" s="1"/>
  <c r="D87" i="7" s="1"/>
  <c r="F16" i="8"/>
  <c r="D84" i="7"/>
  <c r="D72" i="7" l="1"/>
  <c r="F10" i="8"/>
  <c r="F20" i="8" s="1"/>
  <c r="F21" i="8" s="1"/>
  <c r="D88" i="7"/>
  <c r="F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KASANO Yui [笠野 由衣]</author>
  </authors>
  <commentList>
    <comment ref="F9" authorId="0" shapeId="0" xr:uid="{0D490A88-C93C-4287-8255-993F40B009EE}">
      <text>
        <r>
          <rPr>
            <sz val="12"/>
            <color indexed="81"/>
            <rFont val="ＭＳ Ｐゴシック"/>
            <family val="3"/>
            <charset val="128"/>
          </rPr>
          <t>課税の場合は税込額を入力</t>
        </r>
      </text>
    </comment>
  </commentList>
</comments>
</file>

<file path=xl/sharedStrings.xml><?xml version="1.0" encoding="utf-8"?>
<sst xmlns="http://schemas.openxmlformats.org/spreadsheetml/2006/main" count="281" uniqueCount="93">
  <si>
    <t>組織名：</t>
  </si>
  <si>
    <t>プログラム期間（予定）：</t>
  </si>
  <si>
    <t>～</t>
  </si>
  <si>
    <t>経費概算見積書</t>
  </si>
  <si>
    <t>項目</t>
  </si>
  <si>
    <t>金額（円）</t>
    <rPh sb="0" eb="2">
      <t>キンガク</t>
    </rPh>
    <phoneticPr fontId="1"/>
  </si>
  <si>
    <t>※各自で行の追加等をされた場合、セルのずれがないか、引用元セルの数値が適当か等、提出前にご確認ください。</t>
  </si>
  <si>
    <t>※小項目内の単価・小計欄には、課税の場合は税込額を入力し、税率を選択してください。不課税の場合は税抜額を入力し、税率0％を選択してください。</t>
    <rPh sb="1" eb="5">
      <t>ショウコウモクナイ</t>
    </rPh>
    <rPh sb="6" eb="8">
      <t>タンカ</t>
    </rPh>
    <rPh sb="9" eb="11">
      <t>ショウケイ</t>
    </rPh>
    <rPh sb="11" eb="12">
      <t>ラン</t>
    </rPh>
    <rPh sb="15" eb="17">
      <t>カゼイ</t>
    </rPh>
    <rPh sb="18" eb="20">
      <t>バアイ</t>
    </rPh>
    <rPh sb="21" eb="24">
      <t>ゼイコミガク</t>
    </rPh>
    <rPh sb="25" eb="27">
      <t>ニュウリョク</t>
    </rPh>
    <rPh sb="29" eb="31">
      <t>ゼイリツ</t>
    </rPh>
    <rPh sb="32" eb="34">
      <t>センタク</t>
    </rPh>
    <phoneticPr fontId="1"/>
  </si>
  <si>
    <t>小計（税抜）</t>
    <rPh sb="3" eb="5">
      <t>ゼイヌキ</t>
    </rPh>
    <phoneticPr fontId="1"/>
  </si>
  <si>
    <t>※小計～合計（税込）の数値が経費概算見積書（詳細内訳書）のものと合致しているか、提出前にご確認ください。</t>
  </si>
  <si>
    <t>消費税</t>
    <phoneticPr fontId="1"/>
  </si>
  <si>
    <t>合計（税込）</t>
  </si>
  <si>
    <t>組織名：</t>
    <rPh sb="0" eb="3">
      <t>ソシキメイ</t>
    </rPh>
    <phoneticPr fontId="1"/>
  </si>
  <si>
    <t>～</t>
    <phoneticPr fontId="1"/>
  </si>
  <si>
    <t>経費概算見積書（詳細内訳書）</t>
  </si>
  <si>
    <t>日本アフリカ相互理解促進交流プログラム「Japan-Africa Youth Program」長期招へい・派遣プログラム</t>
  </si>
  <si>
    <t>単位：円</t>
    <rPh sb="0" eb="2">
      <t>タンイ</t>
    </rPh>
    <rPh sb="3" eb="4">
      <t>エン</t>
    </rPh>
    <phoneticPr fontId="1"/>
  </si>
  <si>
    <t>大項目</t>
  </si>
  <si>
    <t>中項目</t>
  </si>
  <si>
    <t>金額（税抜額）</t>
    <rPh sb="0" eb="2">
      <t>キンガク</t>
    </rPh>
    <rPh sb="3" eb="6">
      <t>ゼイヌキガク</t>
    </rPh>
    <phoneticPr fontId="1"/>
  </si>
  <si>
    <t>小項目</t>
  </si>
  <si>
    <t>※自動計算</t>
    <rPh sb="1" eb="5">
      <t>ジドウケイサン</t>
    </rPh>
    <phoneticPr fontId="1"/>
  </si>
  <si>
    <t>１　実施経費</t>
  </si>
  <si>
    <t>（１）渡航費</t>
  </si>
  <si>
    <t>内訳</t>
  </si>
  <si>
    <t>単価</t>
  </si>
  <si>
    <t>数量1</t>
  </si>
  <si>
    <t>数量2</t>
  </si>
  <si>
    <t>数量3</t>
  </si>
  <si>
    <t>小計</t>
    <phoneticPr fontId="1"/>
  </si>
  <si>
    <t>税率</t>
    <phoneticPr fontId="1"/>
  </si>
  <si>
    <t>税抜額</t>
    <rPh sb="0" eb="3">
      <t>ゼイヌキガク</t>
    </rPh>
    <phoneticPr fontId="1"/>
  </si>
  <si>
    <t>備考</t>
    <rPh sb="0" eb="2">
      <t>ビコウ</t>
    </rPh>
    <phoneticPr fontId="1"/>
  </si>
  <si>
    <t>※内訳の項目名は例です。計画に合わせて自由に変更ください。</t>
  </si>
  <si>
    <t>国際航空券運賃(空港使用税、燃油サーチャージ含)</t>
  </si>
  <si>
    <t>　①〇〇国～日本間（往復）</t>
  </si>
  <si>
    <t>人</t>
  </si>
  <si>
    <t>回</t>
  </si>
  <si>
    <t>　②〇〇国～日本間（往復）</t>
  </si>
  <si>
    <t>　③〇〇国～日本間（往復）</t>
  </si>
  <si>
    <t>旅行代理店手数料(航空券手配分）</t>
  </si>
  <si>
    <t>査証取得費用</t>
  </si>
  <si>
    <t>渡航手続き費（予防接種証明・渡航書類作成）</t>
  </si>
  <si>
    <t>(２)国内旅費</t>
  </si>
  <si>
    <t>交通費</t>
  </si>
  <si>
    <t>宿泊費</t>
  </si>
  <si>
    <t>泊</t>
  </si>
  <si>
    <t>車両傭上費</t>
  </si>
  <si>
    <t>台</t>
  </si>
  <si>
    <t>保険料（国内旅行傷害保険）</t>
  </si>
  <si>
    <t>旅行代理店手数料(車両傭上・添乗員手配分）</t>
  </si>
  <si>
    <t>通信運搬費</t>
  </si>
  <si>
    <t>(３)海外現地旅費</t>
  </si>
  <si>
    <t>保険料（海外旅行傷害保険）</t>
  </si>
  <si>
    <t>(４)プログラム経費</t>
  </si>
  <si>
    <t>会場借上費</t>
  </si>
  <si>
    <t>日</t>
  </si>
  <si>
    <t>参加者飲食代</t>
  </si>
  <si>
    <t>式</t>
  </si>
  <si>
    <t>施設入場料</t>
  </si>
  <si>
    <t>教材作成費</t>
  </si>
  <si>
    <t>交流プログラム費（資材・食材等）</t>
  </si>
  <si>
    <t>資材消耗品費（危機管理・感染症対策）</t>
  </si>
  <si>
    <t>通信運搬費（備品発送料等）</t>
  </si>
  <si>
    <t>広報活動経費（募集・活動報告）</t>
  </si>
  <si>
    <t>オンラインプログラム経費</t>
  </si>
  <si>
    <t>資料印刷費</t>
  </si>
  <si>
    <t>頁</t>
  </si>
  <si>
    <t>資料翻訳費</t>
  </si>
  <si>
    <t>(5) 謝金</t>
  </si>
  <si>
    <t>講師謝金</t>
  </si>
  <si>
    <t>視察謝金</t>
  </si>
  <si>
    <t>通訳傭上費</t>
  </si>
  <si>
    <t>２　人件費</t>
  </si>
  <si>
    <t>※1　実施経費の15％を上限とする</t>
  </si>
  <si>
    <t>（参考）１　実施経費合計*15％金額：</t>
  </si>
  <si>
    <t>全体総括</t>
  </si>
  <si>
    <t>月</t>
  </si>
  <si>
    <t>運営管理</t>
  </si>
  <si>
    <t>現場監理</t>
  </si>
  <si>
    <t>計画・予算管理</t>
  </si>
  <si>
    <t>プログラム企画運営</t>
  </si>
  <si>
    <t>広報・フォローアップ</t>
  </si>
  <si>
    <t>資材調達</t>
  </si>
  <si>
    <t>３　管理費</t>
  </si>
  <si>
    <t>※２　人件費の25％を上限とする</t>
  </si>
  <si>
    <t>（参考）２　人件費合計*25％金額：</t>
  </si>
  <si>
    <t>管理費</t>
  </si>
  <si>
    <t>％</t>
  </si>
  <si>
    <t>※航空運賃は，最経済路線を優先するが、価格変動リスクを含め記載すること。</t>
  </si>
  <si>
    <t>※備考欄には、価格変動等リスクを考慮し算出した詳細について記載すること。（例：変動リスクを含めて＋○万円で算定、○％上乗せ、等）</t>
  </si>
  <si>
    <t>日本アフリカ相互理解促進交流プログラム「Japan-Africa Youth Program」
長期招へい・派遣プログラム</t>
    <phoneticPr fontId="1"/>
  </si>
  <si>
    <t>合計（税込）</t>
    <rPh sb="3" eb="5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</si>
</sst>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;&quot;▲ &quot;#,##0"/>
    <numFmt numFmtId="178" formatCode="yyyy&quot;年&quot;m&quot;月&quot;d&quot;日&quot;;@"/>
    <numFmt numFmtId="179" formatCode="#,##0.00_);[Red]\(#,##0.00\)"/>
    <numFmt numFmtId="180" formatCode="[$-F800]dddd\,\ mmmm\ dd\,\ yyyy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rgb="FFC00000"/>
      <name val="BIZ UDPゴシック"/>
      <family val="3"/>
      <charset val="128"/>
    </font>
    <font>
      <sz val="12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54A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/>
    <xf numFmtId="0" fontId="3" fillId="0" borderId="0"/>
    <xf numFmtId="38" fontId="2" fillId="0" borderId="0"/>
  </cellStyleXfs>
  <cellXfs count="179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176" fontId="5" fillId="0" borderId="3" xfId="1" quotePrefix="1" applyNumberFormat="1" applyFont="1" applyBorder="1" applyAlignment="1">
      <alignment horizontal="left" vertical="center"/>
    </xf>
    <xf numFmtId="176" fontId="5" fillId="0" borderId="3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176" fontId="5" fillId="0" borderId="1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176" fontId="5" fillId="0" borderId="8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77" fontId="4" fillId="0" borderId="8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 wrapText="1"/>
    </xf>
    <xf numFmtId="176" fontId="6" fillId="0" borderId="15" xfId="1" quotePrefix="1" applyNumberFormat="1" applyFont="1" applyBorder="1" applyAlignment="1">
      <alignment horizontal="left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177" fontId="9" fillId="0" borderId="16" xfId="1" applyNumberFormat="1" applyFont="1" applyBorder="1" applyAlignment="1">
      <alignment vertical="center"/>
    </xf>
    <xf numFmtId="176" fontId="6" fillId="0" borderId="0" xfId="1" quotePrefix="1" applyNumberFormat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6" fontId="6" fillId="0" borderId="4" xfId="1" applyNumberFormat="1" applyFont="1" applyBorder="1" applyAlignment="1">
      <alignment horizontal="left" vertical="center"/>
    </xf>
    <xf numFmtId="176" fontId="6" fillId="0" borderId="4" xfId="1" quotePrefix="1" applyNumberFormat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0" fontId="6" fillId="0" borderId="24" xfId="1" applyFont="1" applyBorder="1" applyAlignment="1">
      <alignment horizontal="left" vertical="center"/>
    </xf>
    <xf numFmtId="176" fontId="6" fillId="0" borderId="9" xfId="1" applyNumberFormat="1" applyFont="1" applyBorder="1" applyAlignment="1">
      <alignment horizontal="left" vertical="center"/>
    </xf>
    <xf numFmtId="176" fontId="6" fillId="0" borderId="7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left" vertical="center"/>
    </xf>
    <xf numFmtId="176" fontId="12" fillId="3" borderId="22" xfId="1" applyNumberFormat="1" applyFont="1" applyFill="1" applyBorder="1" applyAlignment="1">
      <alignment horizontal="center" vertical="center"/>
    </xf>
    <xf numFmtId="176" fontId="12" fillId="3" borderId="17" xfId="1" applyNumberFormat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5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0" fontId="14" fillId="0" borderId="12" xfId="1" applyFont="1" applyBorder="1" applyAlignment="1">
      <alignment horizontal="right" vertical="center"/>
    </xf>
    <xf numFmtId="0" fontId="10" fillId="0" borderId="12" xfId="1" applyFont="1" applyBorder="1" applyAlignment="1">
      <alignment horizontal="left" vertical="center" indent="1"/>
    </xf>
    <xf numFmtId="176" fontId="10" fillId="0" borderId="12" xfId="1" applyNumberFormat="1" applyFont="1" applyBorder="1" applyAlignment="1">
      <alignment vertical="center"/>
    </xf>
    <xf numFmtId="0" fontId="10" fillId="0" borderId="12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176" fontId="13" fillId="0" borderId="12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center" vertical="center" wrapText="1"/>
    </xf>
    <xf numFmtId="38" fontId="5" fillId="0" borderId="7" xfId="4" applyFont="1" applyBorder="1" applyAlignment="1">
      <alignment horizontal="center" vertical="center"/>
    </xf>
    <xf numFmtId="176" fontId="6" fillId="4" borderId="0" xfId="1" applyNumberFormat="1" applyFont="1" applyFill="1" applyAlignment="1">
      <alignment vertical="center"/>
    </xf>
    <xf numFmtId="3" fontId="6" fillId="0" borderId="0" xfId="0" applyNumberFormat="1" applyFont="1" applyAlignment="1"/>
    <xf numFmtId="176" fontId="15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left" vertical="center" wrapText="1"/>
    </xf>
    <xf numFmtId="9" fontId="6" fillId="0" borderId="0" xfId="0" applyNumberFormat="1" applyFont="1" applyAlignment="1"/>
    <xf numFmtId="176" fontId="6" fillId="0" borderId="0" xfId="1" applyNumberFormat="1" applyFont="1" applyAlignment="1">
      <alignment horizontal="right" vertical="center"/>
    </xf>
    <xf numFmtId="58" fontId="6" fillId="0" borderId="0" xfId="1" applyNumberFormat="1" applyFont="1" applyAlignment="1">
      <alignment horizontal="right" vertical="center"/>
    </xf>
    <xf numFmtId="58" fontId="6" fillId="0" borderId="0" xfId="1" applyNumberFormat="1" applyFont="1" applyAlignment="1">
      <alignment horizontal="center" vertical="center"/>
    </xf>
    <xf numFmtId="58" fontId="6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38" fontId="6" fillId="0" borderId="0" xfId="2" applyFont="1" applyAlignment="1">
      <alignment horizontal="left" vertical="center"/>
    </xf>
    <xf numFmtId="38" fontId="6" fillId="0" borderId="0" xfId="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76" fontId="6" fillId="0" borderId="8" xfId="0" applyNumberFormat="1" applyFont="1" applyBorder="1">
      <alignment vertical="center"/>
    </xf>
    <xf numFmtId="176" fontId="1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7" fontId="9" fillId="0" borderId="14" xfId="1" applyNumberFormat="1" applyFont="1" applyBorder="1" applyAlignment="1">
      <alignment horizontal="right" vertical="center"/>
    </xf>
    <xf numFmtId="177" fontId="9" fillId="0" borderId="13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6" fillId="0" borderId="14" xfId="1" applyNumberFormat="1" applyFont="1" applyBorder="1" applyAlignment="1">
      <alignment horizontal="center" vertical="center"/>
    </xf>
    <xf numFmtId="178" fontId="6" fillId="5" borderId="7" xfId="1" applyNumberFormat="1" applyFont="1" applyFill="1" applyBorder="1" applyAlignment="1">
      <alignment horizontal="left" vertical="center"/>
    </xf>
    <xf numFmtId="176" fontId="7" fillId="0" borderId="0" xfId="1" applyNumberFormat="1" applyFont="1" applyAlignment="1">
      <alignment vertical="center"/>
    </xf>
    <xf numFmtId="176" fontId="17" fillId="0" borderId="0" xfId="1" applyNumberFormat="1" applyFont="1" applyAlignment="1">
      <alignment horizontal="center" vertical="center"/>
    </xf>
    <xf numFmtId="176" fontId="6" fillId="2" borderId="0" xfId="1" applyNumberFormat="1" applyFont="1" applyFill="1" applyAlignment="1">
      <alignment vertical="center"/>
    </xf>
    <xf numFmtId="176" fontId="6" fillId="2" borderId="12" xfId="1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 wrapText="1"/>
    </xf>
    <xf numFmtId="176" fontId="10" fillId="5" borderId="8" xfId="1" applyNumberFormat="1" applyFont="1" applyFill="1" applyBorder="1" applyAlignment="1">
      <alignment horizontal="left" vertical="center"/>
    </xf>
    <xf numFmtId="176" fontId="6" fillId="5" borderId="8" xfId="1" applyNumberFormat="1" applyFont="1" applyFill="1" applyBorder="1" applyAlignment="1">
      <alignment horizontal="center" vertical="center"/>
    </xf>
    <xf numFmtId="49" fontId="6" fillId="5" borderId="9" xfId="1" applyNumberFormat="1" applyFont="1" applyFill="1" applyBorder="1" applyAlignment="1">
      <alignment horizontal="center" vertical="center"/>
    </xf>
    <xf numFmtId="49" fontId="6" fillId="5" borderId="6" xfId="1" applyNumberFormat="1" applyFont="1" applyFill="1" applyBorder="1" applyAlignment="1">
      <alignment horizontal="left" vertical="center"/>
    </xf>
    <xf numFmtId="176" fontId="6" fillId="5" borderId="9" xfId="1" applyNumberFormat="1" applyFont="1" applyFill="1" applyBorder="1" applyAlignment="1">
      <alignment vertical="center"/>
    </xf>
    <xf numFmtId="9" fontId="6" fillId="5" borderId="8" xfId="0" applyNumberFormat="1" applyFont="1" applyFill="1" applyBorder="1">
      <alignment vertical="center"/>
    </xf>
    <xf numFmtId="176" fontId="7" fillId="5" borderId="8" xfId="1" applyNumberFormat="1" applyFont="1" applyFill="1" applyBorder="1" applyAlignment="1">
      <alignment horizontal="left" vertical="center"/>
    </xf>
    <xf numFmtId="176" fontId="6" fillId="5" borderId="8" xfId="1" applyNumberFormat="1" applyFont="1" applyFill="1" applyBorder="1" applyAlignment="1">
      <alignment horizontal="right" vertical="center"/>
    </xf>
    <xf numFmtId="49" fontId="10" fillId="5" borderId="6" xfId="1" applyNumberFormat="1" applyFont="1" applyFill="1" applyBorder="1" applyAlignment="1">
      <alignment horizontal="left" vertical="center"/>
    </xf>
    <xf numFmtId="176" fontId="13" fillId="0" borderId="12" xfId="1" quotePrefix="1" applyNumberFormat="1" applyFont="1" applyBorder="1" applyAlignment="1">
      <alignment vertical="center"/>
    </xf>
    <xf numFmtId="176" fontId="5" fillId="5" borderId="8" xfId="1" applyNumberFormat="1" applyFont="1" applyFill="1" applyBorder="1" applyAlignment="1">
      <alignment horizontal="center" vertical="center"/>
    </xf>
    <xf numFmtId="49" fontId="5" fillId="5" borderId="9" xfId="1" applyNumberFormat="1" applyFont="1" applyFill="1" applyBorder="1" applyAlignment="1">
      <alignment horizontal="center" vertical="center"/>
    </xf>
    <xf numFmtId="49" fontId="5" fillId="5" borderId="6" xfId="1" applyNumberFormat="1" applyFont="1" applyFill="1" applyBorder="1" applyAlignment="1">
      <alignment horizontal="left" vertical="center"/>
    </xf>
    <xf numFmtId="176" fontId="5" fillId="5" borderId="9" xfId="1" applyNumberFormat="1" applyFont="1" applyFill="1" applyBorder="1" applyAlignment="1">
      <alignment vertical="center"/>
    </xf>
    <xf numFmtId="176" fontId="6" fillId="5" borderId="8" xfId="1" applyNumberFormat="1" applyFont="1" applyFill="1" applyBorder="1" applyAlignment="1">
      <alignment horizontal="left" vertical="center"/>
    </xf>
    <xf numFmtId="0" fontId="5" fillId="5" borderId="9" xfId="1" applyFont="1" applyFill="1" applyBorder="1" applyAlignment="1">
      <alignment horizontal="center" vertical="center"/>
    </xf>
    <xf numFmtId="176" fontId="5" fillId="5" borderId="6" xfId="1" applyNumberFormat="1" applyFont="1" applyFill="1" applyBorder="1" applyAlignment="1">
      <alignment horizontal="center" vertical="center"/>
    </xf>
    <xf numFmtId="176" fontId="5" fillId="5" borderId="9" xfId="1" applyNumberFormat="1" applyFont="1" applyFill="1" applyBorder="1" applyAlignment="1">
      <alignment horizontal="center" vertical="center"/>
    </xf>
    <xf numFmtId="176" fontId="5" fillId="5" borderId="6" xfId="1" applyNumberFormat="1" applyFont="1" applyFill="1" applyBorder="1" applyAlignment="1">
      <alignment horizontal="left" vertical="center"/>
    </xf>
    <xf numFmtId="176" fontId="5" fillId="5" borderId="7" xfId="1" applyNumberFormat="1" applyFont="1" applyFill="1" applyBorder="1" applyAlignment="1">
      <alignment horizontal="left" vertical="center"/>
    </xf>
    <xf numFmtId="176" fontId="5" fillId="5" borderId="8" xfId="1" applyNumberFormat="1" applyFont="1" applyFill="1" applyBorder="1" applyAlignment="1">
      <alignment vertical="center"/>
    </xf>
    <xf numFmtId="177" fontId="4" fillId="0" borderId="30" xfId="1" applyNumberFormat="1" applyFont="1" applyBorder="1" applyAlignment="1">
      <alignment vertical="center"/>
    </xf>
    <xf numFmtId="176" fontId="5" fillId="0" borderId="15" xfId="1" quotePrefix="1" applyNumberFormat="1" applyFont="1" applyBorder="1" applyAlignment="1">
      <alignment horizontal="left" vertical="center"/>
    </xf>
    <xf numFmtId="3" fontId="6" fillId="5" borderId="33" xfId="0" applyNumberFormat="1" applyFont="1" applyFill="1" applyBorder="1" applyAlignment="1"/>
    <xf numFmtId="38" fontId="5" fillId="0" borderId="0" xfId="4" applyFont="1" applyAlignment="1">
      <alignment horizontal="center" vertical="center"/>
    </xf>
    <xf numFmtId="38" fontId="5" fillId="0" borderId="0" xfId="4" applyFont="1" applyAlignment="1">
      <alignment horizontal="left" vertical="center"/>
    </xf>
    <xf numFmtId="9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3" fontId="6" fillId="0" borderId="32" xfId="0" applyNumberFormat="1" applyFont="1" applyBorder="1" applyAlignment="1"/>
    <xf numFmtId="0" fontId="5" fillId="0" borderId="34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 indent="1"/>
    </xf>
    <xf numFmtId="176" fontId="5" fillId="0" borderId="36" xfId="1" applyNumberFormat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horizontal="center" vertical="center"/>
    </xf>
    <xf numFmtId="179" fontId="5" fillId="0" borderId="20" xfId="1" applyNumberFormat="1" applyFont="1" applyBorder="1" applyAlignment="1">
      <alignment horizontal="center" vertical="center"/>
    </xf>
    <xf numFmtId="179" fontId="5" fillId="0" borderId="20" xfId="1" applyNumberFormat="1" applyFont="1" applyBorder="1" applyAlignment="1">
      <alignment horizontal="left" vertical="center"/>
    </xf>
    <xf numFmtId="38" fontId="5" fillId="0" borderId="20" xfId="4" applyFont="1" applyBorder="1" applyAlignment="1">
      <alignment horizontal="center" vertical="center"/>
    </xf>
    <xf numFmtId="9" fontId="6" fillId="0" borderId="20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3" fontId="6" fillId="0" borderId="40" xfId="0" applyNumberFormat="1" applyFont="1" applyBorder="1" applyAlignment="1"/>
    <xf numFmtId="176" fontId="4" fillId="0" borderId="41" xfId="1" applyNumberFormat="1" applyFont="1" applyBorder="1" applyAlignment="1">
      <alignment horizontal="center" vertical="center"/>
    </xf>
    <xf numFmtId="176" fontId="4" fillId="0" borderId="42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6" fillId="0" borderId="6" xfId="0" applyFont="1" applyBorder="1" applyAlignment="1"/>
    <xf numFmtId="49" fontId="5" fillId="0" borderId="8" xfId="1" applyNumberFormat="1" applyFont="1" applyBorder="1" applyAlignment="1">
      <alignment horizontal="center" vertical="center"/>
    </xf>
    <xf numFmtId="0" fontId="6" fillId="0" borderId="31" xfId="0" applyFont="1" applyBorder="1" applyAlignment="1"/>
    <xf numFmtId="180" fontId="5" fillId="5" borderId="7" xfId="1" applyNumberFormat="1" applyFont="1" applyFill="1" applyBorder="1" applyAlignment="1">
      <alignment horizontal="center" vertical="center"/>
    </xf>
    <xf numFmtId="180" fontId="5" fillId="5" borderId="0" xfId="1" applyNumberFormat="1" applyFont="1" applyFill="1" applyAlignment="1">
      <alignment horizontal="center" vertical="center"/>
    </xf>
    <xf numFmtId="178" fontId="5" fillId="5" borderId="7" xfId="1" applyNumberFormat="1" applyFont="1" applyFill="1" applyBorder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vertical="center"/>
    </xf>
    <xf numFmtId="0" fontId="6" fillId="0" borderId="43" xfId="0" applyFont="1" applyBorder="1" applyAlignment="1"/>
    <xf numFmtId="0" fontId="6" fillId="0" borderId="44" xfId="0" applyFont="1" applyBorder="1" applyAlignment="1"/>
    <xf numFmtId="176" fontId="6" fillId="0" borderId="0" xfId="1" applyNumberFormat="1" applyFont="1" applyAlignment="1">
      <alignment horizontal="center" vertical="center"/>
    </xf>
    <xf numFmtId="176" fontId="9" fillId="0" borderId="28" xfId="1" applyNumberFormat="1" applyFont="1" applyBorder="1" applyAlignment="1">
      <alignment horizontal="right" vertical="center"/>
    </xf>
    <xf numFmtId="0" fontId="6" fillId="0" borderId="7" xfId="0" applyFont="1" applyBorder="1" applyAlignment="1"/>
    <xf numFmtId="176" fontId="9" fillId="0" borderId="26" xfId="1" applyNumberFormat="1" applyFont="1" applyBorder="1" applyAlignment="1">
      <alignment horizontal="right" vertical="center"/>
    </xf>
    <xf numFmtId="0" fontId="6" fillId="0" borderId="20" xfId="0" applyFont="1" applyBorder="1" applyAlignment="1"/>
    <xf numFmtId="0" fontId="6" fillId="0" borderId="25" xfId="0" applyFont="1" applyBorder="1" applyAlignment="1"/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/>
    <xf numFmtId="0" fontId="6" fillId="0" borderId="18" xfId="0" applyFont="1" applyBorder="1" applyAlignment="1">
      <alignment horizontal="right"/>
    </xf>
    <xf numFmtId="176" fontId="6" fillId="5" borderId="1" xfId="1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/>
    <xf numFmtId="176" fontId="9" fillId="0" borderId="0" xfId="1" applyNumberFormat="1" applyFont="1" applyAlignment="1">
      <alignment horizontal="center" vertical="center" wrapText="1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center" vertical="center" wrapText="1"/>
    </xf>
    <xf numFmtId="176" fontId="12" fillId="3" borderId="21" xfId="1" applyNumberFormat="1" applyFont="1" applyFill="1" applyBorder="1" applyAlignment="1">
      <alignment horizontal="center" vertical="center"/>
    </xf>
    <xf numFmtId="0" fontId="6" fillId="0" borderId="19" xfId="0" applyFont="1" applyBorder="1" applyAlignment="1"/>
    <xf numFmtId="176" fontId="9" fillId="0" borderId="27" xfId="1" applyNumberFormat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0" xfId="0" applyFont="1" applyBorder="1" applyAlignment="1"/>
    <xf numFmtId="176" fontId="9" fillId="0" borderId="42" xfId="1" applyNumberFormat="1" applyFont="1" applyBorder="1" applyAlignment="1">
      <alignment horizontal="center" vertical="center" wrapText="1"/>
    </xf>
    <xf numFmtId="176" fontId="9" fillId="0" borderId="4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horizontal="left" vertical="center"/>
    </xf>
    <xf numFmtId="38" fontId="6" fillId="0" borderId="0" xfId="4" applyFont="1" applyAlignment="1">
      <alignment horizontal="center" vertical="center"/>
    </xf>
    <xf numFmtId="38" fontId="6" fillId="0" borderId="0" xfId="4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6" fillId="0" borderId="32" xfId="1" applyNumberFormat="1" applyFont="1" applyBorder="1" applyAlignment="1">
      <alignment horizontal="left" vertical="center"/>
    </xf>
    <xf numFmtId="176" fontId="6" fillId="0" borderId="12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176" fontId="9" fillId="0" borderId="3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</cellXfs>
  <cellStyles count="5">
    <cellStyle name="桁区切り 2" xfId="2" xr:uid="{00000000-0005-0000-0000-000002000000}"/>
    <cellStyle name="桁区切り 2 2" xfId="4" xr:uid="{48382ED3-1562-4268-B4A9-D68BC2582510}"/>
    <cellStyle name="標準" xfId="0" builtinId="0"/>
    <cellStyle name="標準 2" xfId="1" xr:uid="{00000000-0005-0000-0000-000001000000}"/>
    <cellStyle name="標準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4D4C-0087-4161-9C66-DC828775F640}">
  <sheetPr>
    <tabColor rgb="FFFFC000"/>
  </sheetPr>
  <dimension ref="B1:Q500"/>
  <sheetViews>
    <sheetView showGridLines="0" view="pageBreakPreview" topLeftCell="A11" zoomScale="98" zoomScaleNormal="80" zoomScaleSheetLayoutView="100" workbookViewId="0">
      <selection activeCell="D2" sqref="D2"/>
    </sheetView>
  </sheetViews>
  <sheetFormatPr defaultColWidth="9" defaultRowHeight="27" customHeight="1"/>
  <cols>
    <col min="1" max="1" width="4.7265625" style="18" customWidth="1"/>
    <col min="2" max="2" width="12" style="18" customWidth="1"/>
    <col min="3" max="3" width="28.1796875" style="18" customWidth="1"/>
    <col min="4" max="4" width="24.81640625" style="18" customWidth="1"/>
    <col min="5" max="5" width="3.81640625" style="18" customWidth="1"/>
    <col min="6" max="6" width="27" style="18" customWidth="1"/>
    <col min="7" max="7" width="4.81640625" style="18" customWidth="1"/>
    <col min="8" max="8" width="0.1796875" style="18" customWidth="1"/>
    <col min="9" max="11" width="4.81640625" style="18" customWidth="1"/>
    <col min="12" max="12" width="9" style="18" customWidth="1"/>
    <col min="13" max="13" width="9" style="18"/>
    <col min="14" max="14" width="6.7265625" style="18" customWidth="1"/>
    <col min="15" max="16384" width="9" style="18"/>
  </cols>
  <sheetData>
    <row r="1" spans="2:17" ht="22.5" customHeight="1">
      <c r="B1" s="54"/>
      <c r="C1" s="62" t="s">
        <v>0</v>
      </c>
      <c r="D1" s="148"/>
      <c r="E1" s="149"/>
      <c r="F1" s="149"/>
      <c r="G1" s="54"/>
      <c r="H1" s="62"/>
      <c r="I1" s="54"/>
      <c r="J1" s="54"/>
      <c r="K1" s="54"/>
      <c r="L1" s="54"/>
      <c r="M1" s="54"/>
      <c r="N1" s="54"/>
      <c r="O1" s="54"/>
      <c r="P1" s="54"/>
      <c r="Q1" s="54"/>
    </row>
    <row r="2" spans="2:17" ht="22.5" customHeight="1">
      <c r="B2" s="54"/>
      <c r="C2" s="63" t="s">
        <v>1</v>
      </c>
      <c r="D2" s="78"/>
      <c r="E2" s="64" t="s">
        <v>2</v>
      </c>
      <c r="F2" s="78"/>
      <c r="G2" s="19"/>
      <c r="H2" s="54"/>
      <c r="I2" s="44"/>
      <c r="J2" s="54"/>
      <c r="K2" s="139"/>
      <c r="L2" s="139"/>
      <c r="M2" s="139"/>
      <c r="N2" s="54"/>
      <c r="O2" s="54"/>
      <c r="P2" s="54"/>
      <c r="Q2" s="54"/>
    </row>
    <row r="3" spans="2:17" ht="15" customHeight="1">
      <c r="B3" s="63"/>
      <c r="C3" s="63"/>
      <c r="D3" s="65"/>
      <c r="E3" s="65"/>
      <c r="F3" s="65"/>
      <c r="G3" s="19"/>
      <c r="H3" s="54"/>
      <c r="I3" s="44"/>
      <c r="J3" s="54"/>
      <c r="K3" s="54"/>
      <c r="L3" s="54"/>
      <c r="M3" s="54"/>
      <c r="N3" s="54"/>
      <c r="O3" s="54"/>
      <c r="P3" s="54"/>
      <c r="Q3" s="54"/>
    </row>
    <row r="4" spans="2:17" ht="22.5" customHeight="1">
      <c r="B4" s="150" t="s">
        <v>3</v>
      </c>
      <c r="C4" s="151"/>
      <c r="D4" s="151"/>
      <c r="E4" s="151"/>
      <c r="F4" s="151"/>
      <c r="G4" s="19"/>
      <c r="H4" s="54"/>
      <c r="I4" s="44"/>
      <c r="J4" s="54"/>
      <c r="K4" s="54"/>
      <c r="L4" s="54"/>
      <c r="M4" s="54"/>
      <c r="N4" s="54"/>
      <c r="O4" s="54"/>
      <c r="P4" s="54"/>
      <c r="Q4" s="54"/>
    </row>
    <row r="5" spans="2:17" ht="35.25" customHeight="1">
      <c r="B5" s="152" t="s">
        <v>91</v>
      </c>
      <c r="C5" s="151"/>
      <c r="D5" s="151"/>
      <c r="E5" s="151"/>
      <c r="F5" s="151"/>
      <c r="G5" s="20"/>
      <c r="H5" s="66"/>
      <c r="I5" s="44"/>
      <c r="J5" s="54"/>
      <c r="K5" s="54"/>
      <c r="L5" s="54"/>
      <c r="M5" s="54"/>
      <c r="N5" s="54"/>
      <c r="O5" s="54"/>
      <c r="P5" s="54"/>
      <c r="Q5" s="54"/>
    </row>
    <row r="6" spans="2:17" ht="20.25" customHeight="1" thickBot="1">
      <c r="B6" s="55"/>
      <c r="C6" s="55"/>
      <c r="D6" s="55"/>
      <c r="E6" s="55"/>
      <c r="F6" s="55"/>
      <c r="G6" s="20"/>
      <c r="H6" s="66"/>
      <c r="I6" s="79"/>
      <c r="J6" s="54"/>
      <c r="K6" s="54"/>
      <c r="L6" s="54"/>
      <c r="M6" s="54"/>
      <c r="N6" s="54"/>
      <c r="O6" s="54"/>
      <c r="P6" s="54"/>
      <c r="Q6" s="54"/>
    </row>
    <row r="7" spans="2:17" ht="21.75" customHeight="1">
      <c r="B7" s="153" t="s">
        <v>4</v>
      </c>
      <c r="C7" s="154"/>
      <c r="D7" s="154"/>
      <c r="E7" s="39"/>
      <c r="F7" s="40" t="s">
        <v>5</v>
      </c>
      <c r="G7" s="54"/>
      <c r="H7" s="54"/>
      <c r="I7" s="54"/>
      <c r="J7" s="54"/>
      <c r="K7" s="54"/>
      <c r="L7" s="54"/>
      <c r="M7" s="54"/>
      <c r="N7" s="54"/>
      <c r="O7" s="80"/>
      <c r="P7" s="54"/>
      <c r="Q7" s="54"/>
    </row>
    <row r="8" spans="2:17" ht="21.75" customHeight="1">
      <c r="B8" s="21"/>
      <c r="C8" s="26"/>
      <c r="D8" s="26"/>
      <c r="E8" s="30"/>
      <c r="F8" s="22"/>
      <c r="G8" s="54"/>
      <c r="H8" s="54"/>
      <c r="I8" s="54" t="s">
        <v>6</v>
      </c>
      <c r="J8" s="54"/>
      <c r="K8" s="54"/>
      <c r="L8" s="54"/>
      <c r="M8" s="54"/>
      <c r="N8" s="81"/>
      <c r="O8" s="81"/>
      <c r="P8" s="81"/>
      <c r="Q8" s="54"/>
    </row>
    <row r="9" spans="2:17" ht="24" customHeight="1">
      <c r="B9" s="21" t="str">
        <f>'経費概算見積書（詳細内訳書） (税込詳細Ver.)'!B9</f>
        <v>１　実施経費</v>
      </c>
      <c r="C9" s="26"/>
      <c r="D9" s="26"/>
      <c r="E9" s="30"/>
      <c r="F9" s="77"/>
      <c r="G9" s="54"/>
      <c r="H9" s="54"/>
      <c r="I9" s="54" t="s">
        <v>7</v>
      </c>
      <c r="J9" s="54"/>
      <c r="K9" s="54"/>
      <c r="L9" s="54"/>
      <c r="M9" s="54"/>
      <c r="N9" s="54"/>
      <c r="O9" s="54"/>
      <c r="P9" s="54"/>
    </row>
    <row r="10" spans="2:17" ht="24" customHeight="1">
      <c r="B10" s="21"/>
      <c r="C10" s="26" t="str">
        <f>'経費概算見積書（詳細内訳書） (税込詳細Ver.)'!C9</f>
        <v>（１）渡航費</v>
      </c>
      <c r="D10" s="26"/>
      <c r="E10" s="30"/>
      <c r="F10" s="73">
        <f>'経費概算見積書（詳細内訳書） (税込詳細Ver.)'!D9</f>
        <v>0</v>
      </c>
      <c r="G10" s="54"/>
      <c r="H10" s="54"/>
      <c r="J10" s="54"/>
      <c r="K10" s="54"/>
      <c r="L10" s="54"/>
      <c r="M10" s="54"/>
      <c r="N10" s="54"/>
      <c r="O10" s="54"/>
      <c r="P10" s="54"/>
      <c r="Q10" s="54"/>
    </row>
    <row r="11" spans="2:17" ht="24" customHeight="1">
      <c r="B11" s="23"/>
      <c r="C11" s="27" t="str">
        <f>'経費概算見積書（詳細内訳書） (税込詳細Ver.)'!C21</f>
        <v>(２)国内旅費</v>
      </c>
      <c r="D11" s="27"/>
      <c r="E11" s="29"/>
      <c r="F11" s="73">
        <f>'経費概算見積書（詳細内訳書） (税込詳細Ver.)'!D21</f>
        <v>0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2:17" ht="24" customHeight="1">
      <c r="B12" s="23"/>
      <c r="C12" s="27" t="str">
        <f>'経費概算見積書（詳細内訳書） (税込詳細Ver.)'!C34</f>
        <v>(３)海外現地旅費</v>
      </c>
      <c r="D12" s="27"/>
      <c r="E12" s="29"/>
      <c r="F12" s="73">
        <f>'経費概算見積書（詳細内訳書） (税込詳細Ver.)'!D34</f>
        <v>0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2:17" ht="24" customHeight="1">
      <c r="B13" s="23"/>
      <c r="C13" s="27" t="str">
        <f>'経費概算見積書（詳細内訳書） (税込詳細Ver.)'!C47</f>
        <v>(４)プログラム経費</v>
      </c>
      <c r="D13" s="27"/>
      <c r="E13" s="29"/>
      <c r="F13" s="73">
        <f>'経費概算見積書（詳細内訳書） (税込詳細Ver.)'!D47</f>
        <v>0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2:17" ht="24" customHeight="1">
      <c r="B14" s="23"/>
      <c r="C14" s="27" t="str">
        <f>'経費概算見積書（詳細内訳書） (税込詳細Ver.)'!C63</f>
        <v>(5) 謝金</v>
      </c>
      <c r="D14" s="27"/>
      <c r="E14" s="29"/>
      <c r="F14" s="73">
        <f>'経費概算見積書（詳細内訳書） (税込詳細Ver.)'!D63</f>
        <v>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2:17" ht="24" customHeight="1">
      <c r="B15" s="21"/>
      <c r="C15" s="26"/>
      <c r="D15" s="26"/>
      <c r="E15" s="30"/>
      <c r="F15" s="7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2:17" ht="24" customHeight="1">
      <c r="B16" s="23" t="str">
        <f>'経費概算見積書（詳細内訳書） (税込詳細Ver.)'!B71</f>
        <v>２　人件費</v>
      </c>
      <c r="C16" s="27"/>
      <c r="D16" s="27"/>
      <c r="E16" s="29"/>
      <c r="F16" s="73">
        <f>'経費概算見積書（詳細内訳書） (税込詳細Ver.)'!D71</f>
        <v>0</v>
      </c>
      <c r="G16" s="67"/>
      <c r="H16" s="54"/>
      <c r="I16" s="54"/>
      <c r="J16" s="54"/>
      <c r="K16" s="54"/>
      <c r="L16" s="68"/>
      <c r="M16" s="54"/>
      <c r="N16" s="54"/>
      <c r="O16" s="54"/>
      <c r="P16" s="54"/>
      <c r="Q16" s="54"/>
    </row>
    <row r="17" spans="2:17" ht="24" customHeight="1">
      <c r="B17" s="24"/>
      <c r="C17" s="28"/>
      <c r="D17" s="28"/>
      <c r="E17" s="31"/>
      <c r="F17" s="73"/>
      <c r="G17" s="69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ht="24" customHeight="1">
      <c r="B18" s="24" t="str">
        <f>'経費概算見積書（詳細内訳書） (税込詳細Ver.)'!B83</f>
        <v>３　管理費</v>
      </c>
      <c r="C18" s="28"/>
      <c r="D18" s="28"/>
      <c r="E18" s="31"/>
      <c r="F18" s="73">
        <f>'経費概算見積書（詳細内訳書） (税込詳細Ver.)'!D83</f>
        <v>0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ht="24" customHeight="1" thickBot="1">
      <c r="B19" s="24"/>
      <c r="C19" s="28"/>
      <c r="D19" s="34"/>
      <c r="E19" s="32"/>
      <c r="F19" s="22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2:17" s="19" customFormat="1" ht="38.25" customHeight="1" thickTop="1">
      <c r="B20" s="155" t="s">
        <v>8</v>
      </c>
      <c r="C20" s="156"/>
      <c r="D20" s="156"/>
      <c r="E20" s="157"/>
      <c r="F20" s="25">
        <f>SUM(F10:F18)</f>
        <v>0</v>
      </c>
      <c r="I20" s="54" t="s">
        <v>9</v>
      </c>
      <c r="M20" s="54"/>
      <c r="N20" s="82"/>
      <c r="O20" s="82"/>
      <c r="P20" s="82"/>
    </row>
    <row r="21" spans="2:17" s="19" customFormat="1" ht="38.25" customHeight="1">
      <c r="B21" s="140" t="s">
        <v>10</v>
      </c>
      <c r="C21" s="141"/>
      <c r="D21" s="141"/>
      <c r="E21" s="129"/>
      <c r="F21" s="74">
        <f>ROUNDDOWN(F20*0.1,0)</f>
        <v>0</v>
      </c>
      <c r="I21" s="54"/>
    </row>
    <row r="22" spans="2:17" s="19" customFormat="1" ht="38.25" customHeight="1" thickBot="1">
      <c r="B22" s="142" t="s">
        <v>11</v>
      </c>
      <c r="C22" s="143"/>
      <c r="D22" s="143"/>
      <c r="E22" s="144"/>
      <c r="F22" s="75">
        <f>F20+F21</f>
        <v>0</v>
      </c>
      <c r="I22" s="54"/>
    </row>
    <row r="23" spans="2:17" s="19" customFormat="1" ht="38.25" customHeight="1">
      <c r="B23" s="145"/>
      <c r="C23" s="146"/>
      <c r="D23" s="146"/>
      <c r="E23" s="146"/>
      <c r="F23" s="147"/>
      <c r="G23" s="70"/>
      <c r="H23" s="70"/>
      <c r="J23" s="70"/>
      <c r="K23" s="70"/>
      <c r="L23" s="70"/>
      <c r="M23" s="70"/>
      <c r="N23" s="70"/>
      <c r="O23" s="83"/>
      <c r="P23" s="70"/>
    </row>
    <row r="24" spans="2:17" s="19" customFormat="1" ht="27.75" customHeight="1">
      <c r="F24" s="76"/>
    </row>
    <row r="25" spans="2:17" ht="27" customHeight="1">
      <c r="B25" s="54"/>
      <c r="C25" s="54"/>
      <c r="D25" s="54"/>
      <c r="E25" s="54"/>
      <c r="F25" s="62"/>
      <c r="G25" s="54"/>
      <c r="H25" s="54"/>
      <c r="I25" s="19"/>
      <c r="J25" s="54"/>
      <c r="K25" s="54"/>
      <c r="L25" s="54"/>
      <c r="M25" s="54"/>
      <c r="N25" s="54"/>
      <c r="O25" s="54"/>
      <c r="P25" s="54"/>
      <c r="Q25" s="54"/>
    </row>
    <row r="26" spans="2:17" ht="27" customHeight="1">
      <c r="B26" s="54"/>
      <c r="C26" s="54"/>
      <c r="D26" s="54"/>
      <c r="E26" s="54"/>
      <c r="F26" s="62"/>
      <c r="G26" s="54"/>
      <c r="H26" s="54"/>
      <c r="I26" s="70"/>
      <c r="J26" s="54"/>
      <c r="K26" s="54"/>
      <c r="L26" s="54"/>
      <c r="M26" s="54"/>
      <c r="N26" s="54"/>
      <c r="O26" s="54"/>
      <c r="P26" s="54"/>
      <c r="Q26" s="54"/>
    </row>
    <row r="27" spans="2:17" ht="27" customHeight="1">
      <c r="B27" s="54"/>
      <c r="C27" s="54"/>
      <c r="D27" s="54"/>
      <c r="E27" s="54"/>
      <c r="F27" s="62"/>
      <c r="G27" s="54"/>
      <c r="H27" s="54"/>
      <c r="I27" s="19"/>
      <c r="J27" s="54"/>
      <c r="K27" s="54"/>
      <c r="L27" s="54"/>
      <c r="M27" s="54"/>
      <c r="N27" s="54"/>
      <c r="O27" s="54"/>
      <c r="P27" s="54"/>
      <c r="Q27" s="54"/>
    </row>
    <row r="28" spans="2:17" ht="27" customHeight="1">
      <c r="B28" s="54"/>
      <c r="C28" s="54"/>
      <c r="D28" s="54"/>
      <c r="E28" s="54"/>
      <c r="F28" s="62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</row>
    <row r="29" spans="2:17" ht="27" customHeight="1">
      <c r="B29" s="54"/>
      <c r="C29" s="54"/>
      <c r="D29" s="54"/>
      <c r="E29" s="54"/>
      <c r="F29" s="62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0" spans="2:17" ht="27" customHeight="1">
      <c r="B30" s="54"/>
      <c r="C30" s="54"/>
      <c r="D30" s="54"/>
      <c r="E30" s="54"/>
      <c r="F30" s="62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2:17" ht="27" customHeight="1">
      <c r="B31" s="54"/>
      <c r="C31" s="54"/>
      <c r="D31" s="54"/>
      <c r="E31" s="54"/>
      <c r="F31" s="62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2:17" ht="27" customHeight="1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</row>
    <row r="33" spans="2:17" ht="27" customHeight="1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81"/>
      <c r="O33" s="81"/>
      <c r="P33" s="81"/>
      <c r="Q33" s="54"/>
    </row>
    <row r="34" spans="2:17" ht="27" customHeight="1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2:17" ht="27" customHeight="1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2:17" ht="27" customHeight="1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2:17" ht="27" customHeight="1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2:17" ht="27" customHeight="1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2:17" ht="27" customHeight="1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2:17" ht="27" customHeight="1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2:17" ht="27" customHeight="1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2:17" ht="27" customHeight="1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2:17" ht="27" customHeight="1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2:17" ht="27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</row>
    <row r="45" spans="2:17" ht="27" customHeight="1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2:17" ht="27" customHeight="1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81"/>
      <c r="O46" s="81"/>
      <c r="P46" s="81"/>
      <c r="Q46" s="54"/>
    </row>
    <row r="47" spans="2:17" ht="27" customHeight="1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2:17" ht="27" customHeight="1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2:17" ht="27" customHeight="1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2:17" ht="27" customHeight="1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2:17" ht="27" customHeight="1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2:17" ht="27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2:17" ht="27" customHeight="1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2:17" ht="27" customHeight="1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2:17" ht="27" customHeight="1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2:17" ht="27" customHeight="1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2:17" ht="27" customHeight="1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2:17" ht="27" customHeight="1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2:17" ht="27" customHeight="1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</row>
    <row r="60" spans="2:17" ht="27" customHeight="1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2:17" ht="27" customHeight="1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2:17" ht="27" customHeight="1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81"/>
      <c r="O62" s="81"/>
      <c r="P62" s="81"/>
      <c r="Q62" s="54"/>
    </row>
    <row r="63" spans="2:17" ht="27" customHeight="1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2:17" ht="27" customHeight="1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2:17" ht="27" customHeight="1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2:17" ht="27" customHeight="1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2:17" ht="27" customHeight="1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2:17" ht="27" customHeight="1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2:17" ht="27" customHeight="1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2:17" ht="27" customHeight="1">
      <c r="B70" s="54"/>
      <c r="C70" s="72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81"/>
      <c r="O70" s="81"/>
      <c r="P70" s="81"/>
      <c r="Q70" s="54"/>
    </row>
    <row r="71" spans="2:17" ht="27" customHeight="1">
      <c r="B71" s="54"/>
      <c r="C71" s="72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2:17" ht="27" customHeight="1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2:17" ht="27" customHeight="1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</row>
    <row r="74" spans="2:17" ht="27" customHeight="1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2:17" ht="27" customHeight="1"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2:17" ht="27" customHeight="1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2:17" ht="27" customHeight="1"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</row>
    <row r="78" spans="2:17" ht="27" customHeight="1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2:17" ht="27" customHeight="1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0" spans="2:17" ht="27" customHeight="1"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2:17" ht="27" customHeight="1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</row>
    <row r="82" spans="2:17" ht="27" customHeight="1">
      <c r="B82" s="54"/>
      <c r="C82" s="72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81"/>
      <c r="O82" s="81"/>
      <c r="P82" s="81"/>
      <c r="Q82" s="54"/>
    </row>
    <row r="83" spans="2:17" ht="27" customHeight="1">
      <c r="B83" s="54"/>
      <c r="C83" s="72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4" spans="2:17" ht="27" customHeight="1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</row>
    <row r="85" spans="2:17" ht="27" customHeight="1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</row>
    <row r="86" spans="2:17" ht="27" customHeight="1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</row>
    <row r="87" spans="2:17" ht="27" customHeight="1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</row>
    <row r="88" spans="2:17" ht="27" customHeight="1"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</row>
    <row r="89" spans="2:17" ht="27" customHeight="1"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</row>
    <row r="90" spans="2:17" ht="27" customHeight="1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</row>
    <row r="91" spans="2:17" ht="27" customHeight="1"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</row>
    <row r="92" spans="2:17" ht="27" customHeight="1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</row>
    <row r="93" spans="2:17" ht="27" customHeight="1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</row>
    <row r="94" spans="2:17" ht="27" customHeight="1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</row>
    <row r="95" spans="2:17" ht="27" customHeight="1"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</row>
    <row r="96" spans="2:17" ht="27" customHeight="1"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</row>
    <row r="97" spans="2:17" ht="27" customHeight="1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</row>
    <row r="98" spans="2:17" ht="27" customHeight="1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</row>
    <row r="99" spans="2:17" ht="27" customHeight="1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</row>
    <row r="100" spans="2:17" ht="27" customHeight="1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</row>
    <row r="101" spans="2:17" ht="27" customHeight="1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</row>
    <row r="102" spans="2:17" ht="27" customHeight="1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</row>
    <row r="103" spans="2:17" ht="27" customHeight="1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</row>
    <row r="104" spans="2:17" ht="27" customHeight="1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</row>
    <row r="105" spans="2:17" ht="27" customHeight="1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</row>
    <row r="106" spans="2:17" ht="27" customHeight="1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2:17" ht="27" customHeight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</row>
    <row r="108" spans="2:17" ht="27" customHeight="1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</row>
    <row r="109" spans="2:17" ht="27" customHeight="1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</row>
    <row r="110" spans="2:17" ht="27" customHeight="1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</row>
    <row r="111" spans="2:17" ht="27" customHeight="1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</row>
    <row r="112" spans="2:17" ht="27" customHeight="1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2:17" ht="27" customHeight="1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2:17" ht="27" customHeight="1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2:17" ht="27" customHeigh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</row>
    <row r="116" spans="2:17" ht="27" customHeight="1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17" spans="2:17" ht="27" customHeight="1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</row>
    <row r="118" spans="2:17" ht="27" customHeight="1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</row>
    <row r="119" spans="2:17" ht="27" customHeight="1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</row>
    <row r="120" spans="2:17" ht="27" customHeight="1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</row>
    <row r="121" spans="2:17" ht="27" customHeight="1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</row>
    <row r="122" spans="2:17" ht="27" customHeight="1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</row>
    <row r="123" spans="2:17" ht="27" customHeight="1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</row>
    <row r="124" spans="2:17" ht="27" customHeigh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</row>
    <row r="125" spans="2:17" ht="27" customHeight="1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</row>
    <row r="126" spans="2:17" ht="27" customHeight="1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</row>
    <row r="127" spans="2:17" ht="27" customHeight="1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</row>
    <row r="128" spans="2:17" ht="27" customHeight="1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</row>
    <row r="129" spans="2:17" ht="27" customHeight="1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</row>
    <row r="130" spans="2:17" ht="27" customHeight="1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</row>
    <row r="131" spans="2:17" ht="27" customHeight="1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</row>
    <row r="132" spans="2:17" ht="27" customHeight="1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</row>
    <row r="133" spans="2:17" ht="27" customHeight="1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</row>
    <row r="134" spans="2:17" ht="27" customHeight="1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</row>
    <row r="135" spans="2:17" ht="27" customHeight="1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</row>
    <row r="136" spans="2:17" ht="27" customHeight="1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</row>
    <row r="137" spans="2:17" ht="27" customHeight="1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</row>
    <row r="138" spans="2:17" ht="27" customHeight="1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</row>
    <row r="139" spans="2:17" ht="27" customHeight="1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</row>
    <row r="140" spans="2:17" ht="27" customHeight="1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</row>
    <row r="141" spans="2:17" ht="27" customHeight="1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</row>
    <row r="142" spans="2:17" ht="27" customHeight="1"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</row>
    <row r="143" spans="2:17" ht="27" customHeight="1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</row>
    <row r="144" spans="2:17" ht="27" customHeight="1"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</row>
    <row r="145" spans="2:17" ht="27" customHeight="1"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2:17" ht="27" customHeight="1"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2:17" ht="27" customHeight="1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8" spans="2:17" ht="27" customHeight="1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</row>
    <row r="149" spans="2:17" ht="27" customHeight="1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</row>
    <row r="150" spans="2:17" ht="27" customHeight="1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2:17" ht="27" customHeight="1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</row>
    <row r="152" spans="2:17" ht="27" customHeight="1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</row>
    <row r="153" spans="2:17" ht="27" customHeight="1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</row>
    <row r="154" spans="2:17" ht="27" customHeight="1"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</row>
    <row r="155" spans="2:17" ht="27" customHeight="1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</row>
    <row r="156" spans="2:17" ht="27" customHeigh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</row>
    <row r="157" spans="2:17" ht="27" customHeight="1"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</row>
    <row r="158" spans="2:17" ht="27" customHeight="1"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</row>
    <row r="159" spans="2:17" ht="27" customHeight="1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</row>
    <row r="160" spans="2:17" ht="27" customHeight="1"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</row>
    <row r="161" spans="2:17" ht="27" customHeight="1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</row>
    <row r="162" spans="2:17" ht="27" customHeight="1"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</row>
    <row r="163" spans="2:17" ht="27" customHeight="1"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</row>
    <row r="164" spans="2:17" ht="27" customHeight="1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</row>
    <row r="165" spans="2:17" ht="27" customHeight="1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</row>
    <row r="166" spans="2:17" ht="27" customHeight="1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</row>
    <row r="167" spans="2:17" ht="27" customHeight="1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</row>
    <row r="168" spans="2:17" ht="27" customHeight="1"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</row>
    <row r="169" spans="2:17" ht="27" customHeight="1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</row>
    <row r="170" spans="2:17" ht="27" customHeight="1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</row>
    <row r="171" spans="2:17" ht="27" customHeight="1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</row>
    <row r="172" spans="2:17" ht="27" customHeight="1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</row>
    <row r="173" spans="2:17" ht="27" customHeight="1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</row>
    <row r="174" spans="2:17" ht="27" customHeight="1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2:17" ht="27" customHeight="1"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</row>
    <row r="176" spans="2:17" ht="27" customHeight="1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</row>
    <row r="177" spans="2:17" ht="27" customHeight="1"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</row>
    <row r="178" spans="2:17" ht="27" customHeight="1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</row>
    <row r="179" spans="2:17" ht="27" customHeight="1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</row>
    <row r="180" spans="2:17" ht="27" customHeight="1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</row>
    <row r="181" spans="2:17" ht="27" customHeight="1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</row>
    <row r="182" spans="2:17" ht="27" customHeight="1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</row>
    <row r="183" spans="2:17" ht="27" customHeight="1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</row>
    <row r="184" spans="2:17" ht="27" customHeight="1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</row>
    <row r="185" spans="2:17" ht="27" customHeight="1"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</row>
    <row r="186" spans="2:17" ht="27" customHeight="1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</row>
    <row r="187" spans="2:17" ht="27" customHeight="1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</row>
    <row r="188" spans="2:17" ht="27" customHeight="1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</row>
    <row r="189" spans="2:17" ht="27" customHeight="1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</row>
    <row r="190" spans="2:17" ht="27" customHeight="1"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</row>
    <row r="191" spans="2:17" ht="27" customHeight="1"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</row>
    <row r="192" spans="2:17" ht="27" customHeight="1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</row>
    <row r="193" spans="2:17" ht="27" customHeight="1"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</row>
    <row r="194" spans="2:17" ht="27" customHeight="1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</row>
    <row r="195" spans="2:17" ht="27" customHeight="1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</row>
    <row r="196" spans="2:17" ht="27" customHeight="1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</row>
    <row r="197" spans="2:17" ht="27" customHeight="1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</row>
    <row r="198" spans="2:17" ht="27" customHeight="1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</row>
    <row r="199" spans="2:17" ht="27" customHeight="1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</row>
    <row r="200" spans="2:17" ht="27" customHeight="1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</row>
    <row r="201" spans="2:17" ht="27" customHeight="1"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</row>
    <row r="202" spans="2:17" ht="27" customHeight="1"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</row>
    <row r="203" spans="2:17" ht="27" customHeight="1"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</row>
    <row r="204" spans="2:17" ht="27" customHeight="1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</row>
    <row r="205" spans="2:17" ht="27" customHeight="1"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</row>
    <row r="206" spans="2:17" ht="27" customHeight="1"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</row>
    <row r="207" spans="2:17" ht="27" customHeight="1"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</row>
    <row r="208" spans="2:17" ht="27" customHeight="1"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2:17" ht="27" customHeight="1"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</row>
    <row r="210" spans="2:17" ht="27" customHeight="1"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</row>
    <row r="211" spans="2:17" ht="27" customHeight="1"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</row>
    <row r="212" spans="2:17" ht="27" customHeight="1"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</row>
    <row r="213" spans="2:17" ht="27" customHeight="1"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</row>
    <row r="214" spans="2:17" ht="27" customHeight="1"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</row>
    <row r="215" spans="2:17" ht="27" customHeight="1"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</row>
    <row r="216" spans="2:17" ht="27" customHeight="1"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</row>
    <row r="217" spans="2:17" ht="27" customHeight="1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</row>
    <row r="218" spans="2:17" ht="27" customHeight="1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</row>
    <row r="219" spans="2:17" ht="27" customHeight="1"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</row>
    <row r="220" spans="2:17" ht="27" customHeight="1"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</row>
    <row r="221" spans="2:17" ht="27" customHeight="1"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</row>
    <row r="222" spans="2:17" ht="27" customHeight="1"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</row>
    <row r="223" spans="2:17" ht="27" customHeight="1"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</row>
    <row r="224" spans="2:17" ht="27" customHeight="1"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</row>
    <row r="225" spans="2:17" ht="27" customHeight="1"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</row>
    <row r="226" spans="2:17" ht="27" customHeight="1"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</row>
    <row r="227" spans="2:17" ht="27" customHeight="1"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</row>
    <row r="228" spans="2:17" ht="27" customHeight="1"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</row>
    <row r="229" spans="2:17" ht="27" customHeight="1"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</row>
    <row r="230" spans="2:17" ht="27" customHeight="1"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</row>
    <row r="231" spans="2:17" ht="27" customHeight="1"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</row>
    <row r="232" spans="2:17" ht="27" customHeight="1"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</row>
    <row r="233" spans="2:17" ht="27" customHeight="1"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</row>
    <row r="234" spans="2:17" ht="27" customHeight="1"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</row>
    <row r="235" spans="2:17" ht="27" customHeight="1"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</row>
    <row r="236" spans="2:17" ht="27" customHeight="1"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</row>
    <row r="237" spans="2:17" ht="27" customHeight="1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</row>
    <row r="238" spans="2:17" ht="27" customHeight="1"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</row>
    <row r="239" spans="2:17" ht="27" customHeight="1"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</row>
    <row r="240" spans="2:17" ht="27" customHeight="1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</row>
    <row r="241" spans="2:17" ht="27" customHeight="1"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</row>
    <row r="242" spans="2:17" ht="27" customHeight="1"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2:17" ht="27" customHeight="1"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</row>
    <row r="244" spans="2:17" ht="27" customHeight="1"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</row>
    <row r="245" spans="2:17" ht="27" customHeight="1"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</row>
    <row r="246" spans="2:17" ht="27" customHeight="1"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</row>
    <row r="247" spans="2:17" ht="27" customHeight="1"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</row>
    <row r="248" spans="2:17" ht="27" customHeight="1"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</row>
    <row r="249" spans="2:17" ht="27" customHeight="1"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</row>
    <row r="250" spans="2:17" ht="27" customHeight="1"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</row>
    <row r="251" spans="2:17" ht="27" customHeight="1"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</row>
    <row r="252" spans="2:17" ht="27" customHeight="1"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</row>
    <row r="253" spans="2:17" ht="27" customHeight="1"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2:17" ht="27" customHeight="1"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</row>
    <row r="255" spans="2:17" ht="27" customHeight="1"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</row>
    <row r="256" spans="2:17" ht="27" customHeight="1"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</row>
    <row r="257" spans="2:17" ht="27" customHeight="1"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</row>
    <row r="258" spans="2:17" ht="27" customHeight="1"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</row>
    <row r="259" spans="2:17" ht="27" customHeight="1"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</row>
    <row r="260" spans="2:17" ht="27" customHeight="1"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</row>
    <row r="261" spans="2:17" ht="27" customHeight="1"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</row>
    <row r="262" spans="2:17" ht="27" customHeight="1"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</row>
    <row r="263" spans="2:17" ht="27" customHeight="1"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</row>
    <row r="264" spans="2:17" ht="27" customHeight="1"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</row>
    <row r="265" spans="2:17" ht="27" customHeight="1"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</row>
    <row r="266" spans="2:17" ht="27" customHeight="1"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</row>
    <row r="267" spans="2:17" ht="27" customHeight="1"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</row>
    <row r="268" spans="2:17" ht="27" customHeight="1"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</row>
    <row r="269" spans="2:17" ht="27" customHeight="1"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</row>
    <row r="270" spans="2:17" ht="27" customHeight="1"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</row>
    <row r="271" spans="2:17" ht="27" customHeight="1"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</row>
    <row r="272" spans="2:17" ht="27" customHeight="1"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</row>
    <row r="273" spans="2:17" ht="27" customHeight="1"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</row>
    <row r="274" spans="2:17" ht="27" customHeight="1"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</row>
    <row r="275" spans="2:17" ht="27" customHeight="1"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</row>
    <row r="276" spans="2:17" ht="27" customHeight="1"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2:17" ht="27" customHeight="1"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</row>
    <row r="278" spans="2:17" ht="27" customHeight="1"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</row>
    <row r="279" spans="2:17" ht="27" customHeight="1"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</row>
    <row r="280" spans="2:17" ht="27" customHeight="1"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</row>
    <row r="281" spans="2:17" ht="27" customHeight="1"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</row>
    <row r="282" spans="2:17" ht="27" customHeight="1"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</row>
    <row r="283" spans="2:17" ht="27" customHeight="1"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</row>
    <row r="284" spans="2:17" ht="27" customHeight="1"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</row>
    <row r="285" spans="2:17" ht="27" customHeight="1"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</row>
    <row r="286" spans="2:17" ht="27" customHeight="1"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</row>
    <row r="287" spans="2:17" ht="27" customHeight="1"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</row>
    <row r="288" spans="2:17" ht="27" customHeight="1"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</row>
    <row r="289" spans="2:17" ht="27" customHeight="1"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</row>
    <row r="290" spans="2:17" ht="27" customHeight="1"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</row>
    <row r="291" spans="2:17" ht="27" customHeight="1"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</row>
    <row r="292" spans="2:17" ht="27" customHeight="1"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</row>
    <row r="293" spans="2:17" ht="27" customHeight="1"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</row>
    <row r="294" spans="2:17" ht="27" customHeight="1"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</row>
    <row r="295" spans="2:17" ht="27" customHeight="1"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</row>
    <row r="296" spans="2:17" ht="27" customHeight="1"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</row>
    <row r="297" spans="2:17" ht="27" customHeight="1"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</row>
    <row r="298" spans="2:17" ht="27" customHeight="1"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</row>
    <row r="299" spans="2:17" ht="27" customHeight="1"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</row>
    <row r="300" spans="2:17" ht="27" customHeight="1"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</row>
    <row r="301" spans="2:17" ht="27" customHeight="1"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</row>
    <row r="302" spans="2:17" ht="27" customHeight="1"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</row>
    <row r="303" spans="2:17" ht="27" customHeight="1"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</row>
    <row r="304" spans="2:17" ht="27" customHeight="1"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</row>
    <row r="305" spans="2:17" ht="27" customHeight="1"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</row>
    <row r="306" spans="2:17" ht="27" customHeight="1"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</row>
    <row r="307" spans="2:17" ht="27" customHeight="1"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</row>
    <row r="308" spans="2:17" ht="27" customHeight="1"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</row>
    <row r="309" spans="2:17" ht="27" customHeight="1"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</row>
    <row r="310" spans="2:17" ht="27" customHeight="1"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2:17" ht="27" customHeight="1"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</row>
    <row r="312" spans="2:17" ht="27" customHeight="1"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</row>
    <row r="313" spans="2:17" ht="27" customHeight="1"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</row>
    <row r="314" spans="2:17" ht="27" customHeight="1"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</row>
    <row r="315" spans="2:17" ht="27" customHeight="1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</row>
    <row r="316" spans="2:17" ht="27" customHeight="1"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</row>
    <row r="317" spans="2:17" ht="27" customHeight="1"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</row>
    <row r="318" spans="2:17" ht="27" customHeight="1"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</row>
    <row r="319" spans="2:17" ht="27" customHeight="1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</row>
    <row r="320" spans="2:17" ht="27" customHeight="1"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</row>
    <row r="321" spans="2:17" ht="27" customHeight="1"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</row>
    <row r="322" spans="2:17" ht="27" customHeight="1"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</row>
    <row r="323" spans="2:17" ht="27" customHeight="1"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</row>
    <row r="324" spans="2:17" ht="27" customHeight="1"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</row>
    <row r="325" spans="2:17" ht="27" customHeight="1"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</row>
    <row r="326" spans="2:17" ht="27" customHeight="1"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</row>
    <row r="327" spans="2:17" ht="27" customHeight="1"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</row>
    <row r="328" spans="2:17" ht="27" customHeight="1"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</row>
    <row r="329" spans="2:17" ht="27" customHeight="1"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</row>
    <row r="330" spans="2:17" ht="27" customHeight="1"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</row>
    <row r="331" spans="2:17" ht="27" customHeight="1"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</row>
    <row r="332" spans="2:17" ht="27" customHeight="1"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</row>
    <row r="333" spans="2:17" ht="27" customHeight="1"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</row>
    <row r="334" spans="2:17" ht="27" customHeight="1"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</row>
    <row r="335" spans="2:17" ht="27" customHeight="1"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</row>
    <row r="336" spans="2:17" ht="27" customHeight="1"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</row>
    <row r="337" spans="2:17" ht="27" customHeight="1"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</row>
    <row r="338" spans="2:17" ht="27" customHeight="1"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</row>
    <row r="339" spans="2:17" ht="27" customHeight="1"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</row>
    <row r="340" spans="2:17" ht="27" customHeight="1"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</row>
    <row r="341" spans="2:17" ht="27" customHeight="1"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</row>
    <row r="342" spans="2:17" ht="27" customHeight="1"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</row>
    <row r="343" spans="2:17" ht="27" customHeight="1"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</row>
    <row r="344" spans="2:17" ht="27" customHeight="1"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2:17" ht="27" customHeight="1"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</row>
    <row r="346" spans="2:17" ht="27" customHeight="1"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</row>
    <row r="347" spans="2:17" ht="27" customHeight="1"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</row>
    <row r="348" spans="2:17" ht="27" customHeight="1"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</row>
    <row r="349" spans="2:17" ht="27" customHeight="1"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</row>
    <row r="350" spans="2:17" ht="27" customHeight="1"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</row>
    <row r="351" spans="2:17" ht="27" customHeight="1"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</row>
    <row r="352" spans="2:17" ht="27" customHeight="1"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</row>
    <row r="353" spans="2:17" ht="27" customHeight="1"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</row>
    <row r="354" spans="2:17" ht="27" customHeight="1"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</row>
    <row r="355" spans="2:17" ht="27" customHeight="1"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</row>
    <row r="356" spans="2:17" ht="27" customHeight="1"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</row>
    <row r="357" spans="2:17" ht="27" customHeight="1"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</row>
    <row r="358" spans="2:17" ht="27" customHeight="1"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</row>
    <row r="359" spans="2:17" ht="27" customHeight="1"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</row>
    <row r="360" spans="2:17" ht="27" customHeight="1"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</row>
    <row r="361" spans="2:17" ht="27" customHeight="1"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</row>
    <row r="362" spans="2:17" ht="27" customHeight="1"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</row>
    <row r="363" spans="2:17" ht="27" customHeight="1"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</row>
    <row r="364" spans="2:17" ht="27" customHeight="1"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</row>
    <row r="365" spans="2:17" ht="27" customHeight="1"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</row>
    <row r="366" spans="2:17" ht="27" customHeight="1"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</row>
    <row r="367" spans="2:17" ht="27" customHeight="1"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</row>
    <row r="368" spans="2:17" ht="27" customHeight="1"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</row>
    <row r="369" spans="2:17" ht="27" customHeight="1"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</row>
    <row r="370" spans="2:17" ht="27" customHeight="1"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</row>
    <row r="371" spans="2:17" ht="27" customHeight="1"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</row>
    <row r="372" spans="2:17" ht="27" customHeight="1"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</row>
    <row r="373" spans="2:17" ht="27" customHeight="1"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</row>
    <row r="374" spans="2:17" ht="27" customHeight="1"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</row>
    <row r="375" spans="2:17" ht="27" customHeight="1"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</row>
    <row r="376" spans="2:17" ht="27" customHeight="1"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</row>
    <row r="377" spans="2:17" ht="27" customHeight="1"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</row>
    <row r="378" spans="2:17" ht="27" customHeight="1"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</row>
    <row r="379" spans="2:17" ht="27" customHeight="1"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</row>
    <row r="380" spans="2:17" ht="27" customHeight="1"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</row>
    <row r="381" spans="2:17" ht="27" customHeight="1"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</row>
    <row r="382" spans="2:17" ht="27" customHeight="1"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</row>
    <row r="383" spans="2:17" ht="27" customHeight="1"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</row>
    <row r="384" spans="2:17" ht="27" customHeight="1"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</row>
    <row r="385" spans="2:17" ht="27" customHeight="1"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</row>
    <row r="386" spans="2:17" ht="27" customHeight="1"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</row>
    <row r="387" spans="2:17" ht="27" customHeight="1"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</row>
    <row r="388" spans="2:17" ht="27" customHeight="1"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</row>
    <row r="389" spans="2:17" ht="27" customHeight="1"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</row>
    <row r="390" spans="2:17" ht="27" customHeight="1"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</row>
    <row r="391" spans="2:17" ht="27" customHeight="1"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</row>
    <row r="392" spans="2:17" ht="27" customHeight="1"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</row>
    <row r="393" spans="2:17" ht="27" customHeight="1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</row>
    <row r="394" spans="2:17" ht="27" customHeight="1"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</row>
    <row r="395" spans="2:17" ht="27" customHeight="1"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</row>
    <row r="396" spans="2:17" ht="27" customHeight="1"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</row>
    <row r="397" spans="2:17" ht="27" customHeight="1"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</row>
    <row r="398" spans="2:17" ht="27" customHeight="1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</row>
    <row r="399" spans="2:17" ht="27" customHeight="1"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</row>
    <row r="400" spans="2:17" ht="27" customHeight="1"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</row>
    <row r="401" spans="2:17" ht="27" customHeight="1"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</row>
    <row r="402" spans="2:17" ht="27" customHeight="1"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</row>
    <row r="403" spans="2:17" ht="27" customHeight="1"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</row>
    <row r="404" spans="2:17" ht="27" customHeight="1"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</row>
    <row r="405" spans="2:17" ht="27" customHeight="1"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</row>
    <row r="406" spans="2:17" ht="27" customHeight="1"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</row>
    <row r="407" spans="2:17" ht="27" customHeight="1"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</row>
    <row r="408" spans="2:17" ht="27" customHeight="1"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</row>
    <row r="409" spans="2:17" ht="27" customHeight="1"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</row>
    <row r="410" spans="2:17" ht="27" customHeight="1"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</row>
    <row r="411" spans="2:17" ht="27" customHeight="1"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</row>
    <row r="412" spans="2:17" ht="27" customHeight="1"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2:17" ht="27" customHeight="1"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</row>
    <row r="414" spans="2:17" ht="27" customHeight="1"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</row>
    <row r="415" spans="2:17" ht="27" customHeight="1"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</row>
    <row r="416" spans="2:17" ht="27" customHeight="1"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</row>
    <row r="417" spans="2:17" ht="27" customHeight="1"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</row>
    <row r="418" spans="2:17" ht="27" customHeight="1"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</row>
    <row r="419" spans="2:17" ht="27" customHeight="1"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</row>
    <row r="420" spans="2:17" ht="27" customHeight="1"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</row>
    <row r="421" spans="2:17" ht="27" customHeight="1"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</row>
    <row r="422" spans="2:17" ht="27" customHeight="1"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</row>
    <row r="423" spans="2:17" ht="27" customHeight="1"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</row>
    <row r="424" spans="2:17" ht="27" customHeight="1"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</row>
    <row r="425" spans="2:17" ht="27" customHeight="1"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</row>
    <row r="426" spans="2:17" ht="27" customHeight="1"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</row>
    <row r="427" spans="2:17" ht="27" customHeight="1"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</row>
    <row r="428" spans="2:17" ht="27" customHeight="1"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</row>
    <row r="429" spans="2:17" ht="27" customHeight="1"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</row>
    <row r="430" spans="2:17" ht="27" customHeight="1"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</row>
    <row r="431" spans="2:17" ht="27" customHeight="1"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</row>
    <row r="432" spans="2:17" ht="27" customHeight="1"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</row>
    <row r="433" spans="2:17" ht="27" customHeight="1"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</row>
    <row r="434" spans="2:17" ht="27" customHeight="1"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</row>
    <row r="435" spans="2:17" ht="27" customHeight="1"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</row>
    <row r="436" spans="2:17" ht="27" customHeight="1"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</row>
    <row r="437" spans="2:17" ht="27" customHeight="1"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</row>
    <row r="438" spans="2:17" ht="27" customHeight="1"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</row>
    <row r="439" spans="2:17" ht="27" customHeight="1"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</row>
    <row r="440" spans="2:17" ht="27" customHeight="1"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</row>
    <row r="441" spans="2:17" ht="27" customHeight="1"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</row>
    <row r="442" spans="2:17" ht="27" customHeight="1"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</row>
    <row r="443" spans="2:17" ht="27" customHeight="1"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</row>
    <row r="444" spans="2:17" ht="27" customHeight="1"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</row>
    <row r="445" spans="2:17" ht="27" customHeight="1"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</row>
    <row r="446" spans="2:17" ht="27" customHeight="1"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</row>
    <row r="447" spans="2:17" ht="27" customHeight="1"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</row>
    <row r="448" spans="2:17" ht="27" customHeight="1"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</row>
    <row r="449" spans="2:17" ht="27" customHeight="1"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</row>
    <row r="450" spans="2:17" ht="27" customHeight="1"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</row>
    <row r="451" spans="2:17" ht="27" customHeight="1"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</row>
    <row r="452" spans="2:17" ht="27" customHeight="1"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</row>
    <row r="453" spans="2:17" ht="27" customHeight="1"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</row>
    <row r="454" spans="2:17" ht="27" customHeight="1"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</row>
    <row r="455" spans="2:17" ht="27" customHeight="1"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</row>
    <row r="456" spans="2:17" ht="27" customHeight="1"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</row>
    <row r="457" spans="2:17" ht="27" customHeight="1"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</row>
    <row r="458" spans="2:17" ht="27" customHeight="1"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</row>
    <row r="459" spans="2:17" ht="27" customHeight="1"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</row>
    <row r="460" spans="2:17" ht="27" customHeight="1"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</row>
    <row r="461" spans="2:17" ht="27" customHeight="1"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</row>
    <row r="462" spans="2:17" ht="27" customHeight="1"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</row>
    <row r="463" spans="2:17" ht="27" customHeight="1"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</row>
    <row r="464" spans="2:17" ht="27" customHeight="1"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</row>
    <row r="465" spans="2:17" ht="27" customHeight="1"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</row>
    <row r="466" spans="2:17" ht="27" customHeight="1"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</row>
    <row r="467" spans="2:17" ht="27" customHeight="1"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</row>
    <row r="468" spans="2:17" ht="27" customHeight="1"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</row>
    <row r="469" spans="2:17" ht="27" customHeight="1"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</row>
    <row r="470" spans="2:17" ht="27" customHeight="1"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</row>
    <row r="471" spans="2:17" ht="27" customHeight="1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</row>
    <row r="472" spans="2:17" ht="27" customHeight="1"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</row>
    <row r="473" spans="2:17" ht="27" customHeight="1"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</row>
    <row r="474" spans="2:17" ht="27" customHeight="1"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</row>
    <row r="475" spans="2:17" ht="27" customHeight="1"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</row>
    <row r="476" spans="2:17" ht="27" customHeight="1"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</row>
    <row r="477" spans="2:17" ht="27" customHeight="1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</row>
    <row r="478" spans="2:17" ht="27" customHeight="1"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</row>
    <row r="479" spans="2:17" ht="27" customHeight="1"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</row>
    <row r="480" spans="2:17" ht="27" customHeight="1"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</row>
    <row r="481" spans="2:17" ht="27" customHeight="1"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</row>
    <row r="482" spans="2:17" ht="27" customHeight="1"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</row>
    <row r="483" spans="2:17" ht="27" customHeight="1"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</row>
    <row r="484" spans="2:17" ht="27" customHeight="1"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</row>
    <row r="485" spans="2:17" ht="27" customHeight="1"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</row>
    <row r="486" spans="2:17" ht="27" customHeight="1"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</row>
    <row r="487" spans="2:17" ht="27" customHeight="1"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</row>
    <row r="488" spans="2:17" ht="27" customHeight="1"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</row>
    <row r="489" spans="2:17" ht="27" customHeight="1"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</row>
    <row r="490" spans="2:17" ht="27" customHeight="1"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</row>
    <row r="491" spans="2:17" ht="27" customHeight="1"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</row>
    <row r="492" spans="2:17" ht="27" customHeight="1"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</row>
    <row r="493" spans="2:17" ht="27" customHeight="1"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</row>
    <row r="494" spans="2:17" ht="27" customHeight="1"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</row>
    <row r="495" spans="2:17" ht="27" customHeight="1"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</row>
    <row r="496" spans="2:17" ht="27" customHeight="1"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</row>
    <row r="497" spans="2:17" ht="27" customHeight="1"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</row>
    <row r="498" spans="2:17" ht="27" customHeight="1"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</row>
    <row r="499" spans="2:17" ht="27" customHeight="1"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</row>
    <row r="500" spans="2:17" ht="27" customHeight="1"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</row>
  </sheetData>
  <mergeCells count="9">
    <mergeCell ref="K2:M2"/>
    <mergeCell ref="B21:E21"/>
    <mergeCell ref="B22:E22"/>
    <mergeCell ref="B23:F23"/>
    <mergeCell ref="D1:F1"/>
    <mergeCell ref="B4:F4"/>
    <mergeCell ref="B5:F5"/>
    <mergeCell ref="B7:D7"/>
    <mergeCell ref="B20:E20"/>
  </mergeCells>
  <phoneticPr fontId="1"/>
  <printOptions horizontalCentered="1" gridLinesSet="0"/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B6CB-4DD7-4ECF-8641-7CD0849E3D64}">
  <sheetPr>
    <tabColor rgb="FFFFC000"/>
  </sheetPr>
  <dimension ref="B1:Q500"/>
  <sheetViews>
    <sheetView tabSelected="1" view="pageBreakPreview" topLeftCell="H1" zoomScale="70" zoomScaleNormal="70" zoomScaleSheetLayoutView="70" zoomScalePageLayoutView="80" workbookViewId="0">
      <selection activeCell="T6" sqref="T6"/>
    </sheetView>
  </sheetViews>
  <sheetFormatPr defaultColWidth="9" defaultRowHeight="27" customHeight="1"/>
  <cols>
    <col min="1" max="1" width="3.54296875" style="2" customWidth="1"/>
    <col min="2" max="2" width="12" style="2" customWidth="1"/>
    <col min="3" max="3" width="26.7265625" style="2" customWidth="1"/>
    <col min="4" max="4" width="15.453125" style="2" customWidth="1"/>
    <col min="5" max="5" width="50.81640625" style="2" customWidth="1"/>
    <col min="6" max="6" width="14.81640625" style="4" customWidth="1"/>
    <col min="7" max="9" width="6.453125" style="4" customWidth="1"/>
    <col min="10" max="10" width="6.453125" style="3" customWidth="1"/>
    <col min="11" max="11" width="6.453125" style="4" customWidth="1"/>
    <col min="12" max="12" width="6.453125" style="3" customWidth="1"/>
    <col min="13" max="13" width="14.453125" style="4" customWidth="1"/>
    <col min="14" max="14" width="6.7265625" style="4" customWidth="1"/>
    <col min="15" max="15" width="13.81640625" style="2" customWidth="1"/>
    <col min="16" max="16" width="19.81640625" style="2" customWidth="1"/>
    <col min="17" max="16384" width="9" style="2"/>
  </cols>
  <sheetData>
    <row r="1" spans="2:17" ht="14.15" customHeight="1">
      <c r="O1" s="58" t="str">
        <f>IFERROR(IF(M1="","",M1/(1+IF(N1="",0,IF(VALUE(N1)&gt;=1,VALUE(N1)/100,VALUE(N1))))),"")</f>
        <v/>
      </c>
    </row>
    <row r="2" spans="2:17" ht="27" customHeight="1">
      <c r="E2" s="33"/>
      <c r="F2" s="42"/>
      <c r="J2" s="43" t="s">
        <v>12</v>
      </c>
      <c r="K2" s="133"/>
      <c r="L2" s="133"/>
      <c r="M2" s="133"/>
      <c r="N2" s="133"/>
      <c r="O2" s="133"/>
      <c r="P2" s="133"/>
    </row>
    <row r="3" spans="2:17" ht="27" customHeight="1">
      <c r="E3" s="33"/>
      <c r="F3" s="42"/>
      <c r="J3" s="43" t="s">
        <v>1</v>
      </c>
      <c r="K3" s="132">
        <f>'経費概算見積書（頭紙） (税込詳細Ver.)'!D2</f>
        <v>0</v>
      </c>
      <c r="L3" s="132"/>
      <c r="M3" s="132"/>
      <c r="N3" s="4" t="s">
        <v>13</v>
      </c>
      <c r="O3" s="134">
        <f>'経費概算見積書（頭紙） (税込詳細Ver.)'!F2</f>
        <v>0</v>
      </c>
      <c r="P3" s="134"/>
    </row>
    <row r="4" spans="2:17" ht="24.75" customHeight="1">
      <c r="B4" s="135" t="s">
        <v>14</v>
      </c>
      <c r="C4" s="136"/>
      <c r="D4" s="1"/>
      <c r="E4" s="46"/>
      <c r="F4" s="46"/>
      <c r="G4" s="43"/>
      <c r="H4" s="46"/>
      <c r="I4" s="47"/>
      <c r="J4" s="59"/>
      <c r="K4" s="47"/>
      <c r="L4" s="59"/>
      <c r="M4" s="59"/>
      <c r="O4" s="58" t="str">
        <f>IFERROR(IF(M4="","",M4/(1+IF(N4="",0,IF(VALUE(N4)&gt;=1,VALUE(N4)/100,VALUE(N4))))),"")</f>
        <v/>
      </c>
    </row>
    <row r="5" spans="2:17" ht="20.25" customHeight="1">
      <c r="B5" s="47" t="s">
        <v>15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O5" s="58" t="str">
        <f>IFERROR(IF(M5="","",M5/(1+IF(N5="",0,IF(VALUE(N5)&gt;=1,VALUE(N5)/100,VALUE(N5))))),"")</f>
        <v/>
      </c>
    </row>
    <row r="6" spans="2:17" ht="15.75" customHeight="1" thickBot="1">
      <c r="C6" s="3"/>
      <c r="O6" s="58" t="str">
        <f>IFERROR(IF(M6="","",M6/(1+IF(N6="",0,IF(VALUE(N6)&gt;=1,VALUE(N6)/100,VALUE(N6))))),"")</f>
        <v/>
      </c>
      <c r="P6" s="33" t="s">
        <v>16</v>
      </c>
    </row>
    <row r="7" spans="2:17" ht="22.5" customHeight="1" thickBot="1">
      <c r="B7" s="126" t="s">
        <v>17</v>
      </c>
      <c r="C7" s="127" t="s">
        <v>18</v>
      </c>
      <c r="D7" s="158" t="s">
        <v>19</v>
      </c>
      <c r="E7" s="159" t="s">
        <v>20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8"/>
    </row>
    <row r="8" spans="2:17" ht="24" customHeight="1" thickTop="1">
      <c r="B8" s="106"/>
      <c r="C8" s="5"/>
      <c r="D8" s="160"/>
      <c r="E8" s="161"/>
      <c r="F8" s="162"/>
      <c r="G8" s="162"/>
      <c r="H8" s="162"/>
      <c r="I8" s="162"/>
      <c r="J8" s="163"/>
      <c r="K8" s="162"/>
      <c r="L8" s="163"/>
      <c r="M8" s="162"/>
      <c r="N8" s="128"/>
      <c r="O8" s="164" t="s">
        <v>21</v>
      </c>
      <c r="P8" s="165"/>
    </row>
    <row r="9" spans="2:17" ht="24" customHeight="1">
      <c r="B9" s="106" t="s">
        <v>22</v>
      </c>
      <c r="C9" s="5" t="s">
        <v>23</v>
      </c>
      <c r="D9" s="166">
        <f>SUM(O10:O19)</f>
        <v>0</v>
      </c>
      <c r="E9" s="167" t="s">
        <v>24</v>
      </c>
      <c r="F9" s="167" t="s">
        <v>25</v>
      </c>
      <c r="G9" s="168" t="s">
        <v>26</v>
      </c>
      <c r="H9" s="129"/>
      <c r="I9" s="168" t="s">
        <v>27</v>
      </c>
      <c r="J9" s="129"/>
      <c r="K9" s="168" t="s">
        <v>28</v>
      </c>
      <c r="L9" s="129"/>
      <c r="M9" s="169" t="s">
        <v>29</v>
      </c>
      <c r="N9" s="170" t="s">
        <v>30</v>
      </c>
      <c r="O9" s="171" t="s">
        <v>31</v>
      </c>
      <c r="P9" s="172" t="s">
        <v>32</v>
      </c>
      <c r="Q9" s="44" t="s">
        <v>33</v>
      </c>
    </row>
    <row r="10" spans="2:17" ht="24" customHeight="1">
      <c r="B10" s="106"/>
      <c r="C10" s="5"/>
      <c r="D10" s="6"/>
      <c r="E10" s="84" t="s">
        <v>34</v>
      </c>
      <c r="F10" s="85"/>
      <c r="G10" s="86"/>
      <c r="H10" s="87"/>
      <c r="I10" s="86"/>
      <c r="J10" s="87"/>
      <c r="K10" s="86"/>
      <c r="L10" s="87"/>
      <c r="M10" s="88"/>
      <c r="N10" s="89"/>
      <c r="O10" s="71"/>
      <c r="P10" s="107"/>
      <c r="Q10" s="57" t="s">
        <v>7</v>
      </c>
    </row>
    <row r="11" spans="2:17" ht="24" customHeight="1">
      <c r="B11" s="106"/>
      <c r="C11" s="5"/>
      <c r="D11" s="6"/>
      <c r="E11" s="84" t="s">
        <v>35</v>
      </c>
      <c r="F11" s="85"/>
      <c r="G11" s="86"/>
      <c r="H11" s="87" t="s">
        <v>36</v>
      </c>
      <c r="I11" s="86"/>
      <c r="J11" s="87" t="s">
        <v>37</v>
      </c>
      <c r="K11" s="86"/>
      <c r="L11" s="87" t="s">
        <v>37</v>
      </c>
      <c r="M11" s="88">
        <f>ROUNDUP(F11*G11*I11*K11,0)</f>
        <v>0</v>
      </c>
      <c r="N11" s="89"/>
      <c r="O11" s="71">
        <f>ROUND(IFERROR(IF(M11="","",M11/(1+IF(N11="",0,IF(VALUE(N11)&gt;=1,VALUE(N11)/100,VALUE(N11))))),""),0)</f>
        <v>0</v>
      </c>
      <c r="P11" s="107"/>
    </row>
    <row r="12" spans="2:17" ht="24" customHeight="1">
      <c r="B12" s="106"/>
      <c r="C12" s="5"/>
      <c r="D12" s="6"/>
      <c r="E12" s="84" t="s">
        <v>38</v>
      </c>
      <c r="F12" s="85"/>
      <c r="G12" s="86"/>
      <c r="H12" s="87" t="s">
        <v>36</v>
      </c>
      <c r="I12" s="86"/>
      <c r="J12" s="87" t="s">
        <v>37</v>
      </c>
      <c r="K12" s="86"/>
      <c r="L12" s="87" t="s">
        <v>37</v>
      </c>
      <c r="M12" s="88">
        <f t="shared" ref="M12:M19" si="0">ROUNDUP(F12*G12*I12*K12,0)</f>
        <v>0</v>
      </c>
      <c r="N12" s="89"/>
      <c r="O12" s="71">
        <f t="shared" ref="O12:O19" si="1">ROUND(IFERROR(IF(M12="","",M12/(1+IF(N12="",0,IF(VALUE(N12)&gt;=1,VALUE(N12)/100,VALUE(N12))))),""),0)</f>
        <v>0</v>
      </c>
      <c r="P12" s="107"/>
    </row>
    <row r="13" spans="2:17" ht="24" customHeight="1">
      <c r="B13" s="106"/>
      <c r="C13" s="5"/>
      <c r="D13" s="6"/>
      <c r="E13" s="84" t="s">
        <v>39</v>
      </c>
      <c r="F13" s="85"/>
      <c r="G13" s="86"/>
      <c r="H13" s="87" t="s">
        <v>36</v>
      </c>
      <c r="I13" s="86"/>
      <c r="J13" s="87" t="s">
        <v>37</v>
      </c>
      <c r="K13" s="86"/>
      <c r="L13" s="87" t="s">
        <v>37</v>
      </c>
      <c r="M13" s="88">
        <f>ROUNDUP(F13*G13*I13*K13,0)</f>
        <v>0</v>
      </c>
      <c r="N13" s="89"/>
      <c r="O13" s="71">
        <f t="shared" si="1"/>
        <v>0</v>
      </c>
      <c r="P13" s="107"/>
    </row>
    <row r="14" spans="2:17" ht="24" customHeight="1">
      <c r="B14" s="106"/>
      <c r="C14" s="5"/>
      <c r="D14" s="6"/>
      <c r="E14" s="84" t="s">
        <v>40</v>
      </c>
      <c r="F14" s="85"/>
      <c r="G14" s="86"/>
      <c r="H14" s="87" t="s">
        <v>36</v>
      </c>
      <c r="I14" s="86"/>
      <c r="J14" s="87" t="s">
        <v>37</v>
      </c>
      <c r="K14" s="86"/>
      <c r="L14" s="87" t="s">
        <v>37</v>
      </c>
      <c r="M14" s="88">
        <f t="shared" si="0"/>
        <v>0</v>
      </c>
      <c r="N14" s="89"/>
      <c r="O14" s="71">
        <f t="shared" si="1"/>
        <v>0</v>
      </c>
      <c r="P14" s="107"/>
    </row>
    <row r="15" spans="2:17" ht="24" customHeight="1">
      <c r="B15" s="106"/>
      <c r="C15" s="5"/>
      <c r="D15" s="6"/>
      <c r="E15" s="84" t="s">
        <v>41</v>
      </c>
      <c r="F15" s="85"/>
      <c r="G15" s="86"/>
      <c r="H15" s="87" t="s">
        <v>36</v>
      </c>
      <c r="I15" s="86"/>
      <c r="J15" s="87" t="s">
        <v>37</v>
      </c>
      <c r="K15" s="86"/>
      <c r="L15" s="87" t="s">
        <v>37</v>
      </c>
      <c r="M15" s="88">
        <f t="shared" si="0"/>
        <v>0</v>
      </c>
      <c r="N15" s="89"/>
      <c r="O15" s="71">
        <f t="shared" si="1"/>
        <v>0</v>
      </c>
      <c r="P15" s="107"/>
    </row>
    <row r="16" spans="2:17" ht="24" customHeight="1">
      <c r="B16" s="106"/>
      <c r="C16" s="5"/>
      <c r="D16" s="6"/>
      <c r="E16" s="84" t="s">
        <v>42</v>
      </c>
      <c r="F16" s="85"/>
      <c r="G16" s="86"/>
      <c r="H16" s="87" t="s">
        <v>36</v>
      </c>
      <c r="I16" s="86"/>
      <c r="J16" s="87" t="s">
        <v>37</v>
      </c>
      <c r="K16" s="86"/>
      <c r="L16" s="87" t="s">
        <v>37</v>
      </c>
      <c r="M16" s="88">
        <v>0</v>
      </c>
      <c r="N16" s="89"/>
      <c r="O16" s="71">
        <f t="shared" si="1"/>
        <v>0</v>
      </c>
      <c r="P16" s="107"/>
    </row>
    <row r="17" spans="2:16" ht="24" customHeight="1">
      <c r="B17" s="106"/>
      <c r="C17" s="5"/>
      <c r="D17" s="6"/>
      <c r="E17" s="90"/>
      <c r="F17" s="85"/>
      <c r="G17" s="86"/>
      <c r="H17" s="87" t="s">
        <v>36</v>
      </c>
      <c r="I17" s="86"/>
      <c r="J17" s="87" t="s">
        <v>37</v>
      </c>
      <c r="K17" s="86"/>
      <c r="L17" s="87" t="s">
        <v>37</v>
      </c>
      <c r="M17" s="88">
        <f t="shared" si="0"/>
        <v>0</v>
      </c>
      <c r="N17" s="89"/>
      <c r="O17" s="71">
        <f t="shared" si="1"/>
        <v>0</v>
      </c>
      <c r="P17" s="107"/>
    </row>
    <row r="18" spans="2:16" ht="24" customHeight="1">
      <c r="B18" s="106"/>
      <c r="C18" s="5"/>
      <c r="D18" s="6"/>
      <c r="E18" s="90"/>
      <c r="F18" s="85"/>
      <c r="G18" s="86"/>
      <c r="H18" s="87" t="s">
        <v>36</v>
      </c>
      <c r="I18" s="86"/>
      <c r="J18" s="87" t="s">
        <v>37</v>
      </c>
      <c r="K18" s="86"/>
      <c r="L18" s="87" t="s">
        <v>37</v>
      </c>
      <c r="M18" s="88">
        <f t="shared" si="0"/>
        <v>0</v>
      </c>
      <c r="N18" s="89"/>
      <c r="O18" s="71">
        <f t="shared" si="1"/>
        <v>0</v>
      </c>
      <c r="P18" s="107"/>
    </row>
    <row r="19" spans="2:16" ht="24" customHeight="1">
      <c r="B19" s="106"/>
      <c r="C19" s="5"/>
      <c r="D19" s="6"/>
      <c r="E19" s="90"/>
      <c r="F19" s="85"/>
      <c r="G19" s="86"/>
      <c r="H19" s="87" t="s">
        <v>36</v>
      </c>
      <c r="I19" s="86"/>
      <c r="J19" s="87" t="s">
        <v>37</v>
      </c>
      <c r="K19" s="86"/>
      <c r="L19" s="87" t="s">
        <v>37</v>
      </c>
      <c r="M19" s="88">
        <f t="shared" si="0"/>
        <v>0</v>
      </c>
      <c r="N19" s="89"/>
      <c r="O19" s="71">
        <f t="shared" si="1"/>
        <v>0</v>
      </c>
      <c r="P19" s="107"/>
    </row>
    <row r="20" spans="2:16" ht="24" customHeight="1">
      <c r="B20" s="106"/>
      <c r="C20" s="5"/>
      <c r="D20" s="6"/>
      <c r="E20" s="7"/>
      <c r="F20" s="108"/>
      <c r="G20" s="108"/>
      <c r="H20" s="108"/>
      <c r="I20" s="108"/>
      <c r="J20" s="109"/>
      <c r="K20" s="108"/>
      <c r="L20" s="109"/>
      <c r="M20" s="56"/>
      <c r="N20" s="110"/>
      <c r="O20" s="111" t="str">
        <f t="shared" ref="O20:O70" si="2">IFERROR(IF(M20="","",M20/(1+IF(N20="",0,IF(VALUE(N20)&gt;=1,VALUE(N20)/100,VALUE(N20))))),"")</f>
        <v/>
      </c>
      <c r="P20" s="112"/>
    </row>
    <row r="21" spans="2:16" ht="24" customHeight="1">
      <c r="B21" s="113"/>
      <c r="C21" s="8" t="s">
        <v>43</v>
      </c>
      <c r="D21" s="9">
        <f>SUM(O22:O32)</f>
        <v>0</v>
      </c>
      <c r="E21" s="13" t="s">
        <v>24</v>
      </c>
      <c r="F21" s="13" t="s">
        <v>25</v>
      </c>
      <c r="G21" s="130" t="s">
        <v>26</v>
      </c>
      <c r="H21" s="129"/>
      <c r="I21" s="130" t="s">
        <v>27</v>
      </c>
      <c r="J21" s="129"/>
      <c r="K21" s="130" t="s">
        <v>28</v>
      </c>
      <c r="L21" s="129"/>
      <c r="M21" s="169" t="s">
        <v>29</v>
      </c>
      <c r="N21" s="170" t="s">
        <v>30</v>
      </c>
      <c r="O21" s="171" t="s">
        <v>31</v>
      </c>
      <c r="P21" s="172" t="s">
        <v>32</v>
      </c>
    </row>
    <row r="22" spans="2:16" ht="24" customHeight="1">
      <c r="B22" s="113"/>
      <c r="C22" s="8"/>
      <c r="D22" s="9"/>
      <c r="E22" s="84" t="s">
        <v>44</v>
      </c>
      <c r="F22" s="91"/>
      <c r="G22" s="86"/>
      <c r="H22" s="87" t="s">
        <v>36</v>
      </c>
      <c r="I22" s="86"/>
      <c r="J22" s="87" t="s">
        <v>37</v>
      </c>
      <c r="K22" s="86"/>
      <c r="L22" s="87"/>
      <c r="M22" s="88">
        <f>ROUNDUP(F22*G22*I22*K22,0)</f>
        <v>0</v>
      </c>
      <c r="N22" s="89"/>
      <c r="O22" s="71">
        <f>ROUND(IFERROR(IF(M22="","",M22/(1+IF(N22="",0,IF(VALUE(N22)&gt;=1,VALUE(N22)/100,VALUE(N22))))),""),0)</f>
        <v>0</v>
      </c>
      <c r="P22" s="107"/>
    </row>
    <row r="23" spans="2:16" ht="24" customHeight="1">
      <c r="B23" s="113"/>
      <c r="C23" s="8"/>
      <c r="D23" s="9"/>
      <c r="E23" s="84" t="s">
        <v>45</v>
      </c>
      <c r="F23" s="91"/>
      <c r="G23" s="86"/>
      <c r="H23" s="87" t="s">
        <v>46</v>
      </c>
      <c r="I23" s="86"/>
      <c r="J23" s="87" t="s">
        <v>37</v>
      </c>
      <c r="K23" s="86"/>
      <c r="L23" s="87"/>
      <c r="M23" s="88">
        <f t="shared" ref="M23:M32" si="3">ROUNDUP(F23*G23*I23*K23,0)</f>
        <v>0</v>
      </c>
      <c r="N23" s="89"/>
      <c r="O23" s="71">
        <f t="shared" ref="O23:O32" si="4">ROUND(IFERROR(IF(M23="","",M23/(1+IF(N23="",0,IF(VALUE(N23)&gt;=1,VALUE(N23)/100,VALUE(N23))))),""),0)</f>
        <v>0</v>
      </c>
      <c r="P23" s="107"/>
    </row>
    <row r="24" spans="2:16" ht="24" customHeight="1">
      <c r="B24" s="113"/>
      <c r="C24" s="8"/>
      <c r="D24" s="9"/>
      <c r="E24" s="84" t="s">
        <v>47</v>
      </c>
      <c r="F24" s="91"/>
      <c r="G24" s="86"/>
      <c r="H24" s="87" t="s">
        <v>48</v>
      </c>
      <c r="I24" s="86"/>
      <c r="J24" s="87" t="s">
        <v>37</v>
      </c>
      <c r="K24" s="86"/>
      <c r="L24" s="87"/>
      <c r="M24" s="88">
        <f t="shared" si="3"/>
        <v>0</v>
      </c>
      <c r="N24" s="89"/>
      <c r="O24" s="71">
        <f t="shared" si="4"/>
        <v>0</v>
      </c>
      <c r="P24" s="107"/>
    </row>
    <row r="25" spans="2:16" ht="24" customHeight="1">
      <c r="B25" s="113"/>
      <c r="C25" s="8"/>
      <c r="D25" s="9"/>
      <c r="E25" s="84" t="s">
        <v>49</v>
      </c>
      <c r="F25" s="91"/>
      <c r="G25" s="86"/>
      <c r="H25" s="87" t="s">
        <v>36</v>
      </c>
      <c r="I25" s="86"/>
      <c r="J25" s="87" t="s">
        <v>37</v>
      </c>
      <c r="K25" s="86"/>
      <c r="L25" s="87"/>
      <c r="M25" s="88">
        <f t="shared" si="3"/>
        <v>0</v>
      </c>
      <c r="N25" s="89"/>
      <c r="O25" s="71">
        <f t="shared" si="4"/>
        <v>0</v>
      </c>
      <c r="P25" s="107"/>
    </row>
    <row r="26" spans="2:16" ht="24" customHeight="1">
      <c r="B26" s="113"/>
      <c r="C26" s="8"/>
      <c r="D26" s="9"/>
      <c r="E26" s="84" t="s">
        <v>50</v>
      </c>
      <c r="F26" s="91"/>
      <c r="G26" s="86"/>
      <c r="H26" s="87" t="s">
        <v>36</v>
      </c>
      <c r="I26" s="86"/>
      <c r="J26" s="87" t="s">
        <v>37</v>
      </c>
      <c r="K26" s="86"/>
      <c r="L26" s="87"/>
      <c r="M26" s="88">
        <f t="shared" si="3"/>
        <v>0</v>
      </c>
      <c r="N26" s="89"/>
      <c r="O26" s="71">
        <f t="shared" si="4"/>
        <v>0</v>
      </c>
      <c r="P26" s="107"/>
    </row>
    <row r="27" spans="2:16" ht="24" customHeight="1">
      <c r="B27" s="113"/>
      <c r="C27" s="8"/>
      <c r="D27" s="9"/>
      <c r="E27" s="84" t="s">
        <v>51</v>
      </c>
      <c r="F27" s="91"/>
      <c r="G27" s="86"/>
      <c r="H27" s="87" t="s">
        <v>36</v>
      </c>
      <c r="I27" s="86"/>
      <c r="J27" s="87" t="s">
        <v>37</v>
      </c>
      <c r="K27" s="86"/>
      <c r="L27" s="87"/>
      <c r="M27" s="88">
        <f t="shared" si="3"/>
        <v>0</v>
      </c>
      <c r="N27" s="89"/>
      <c r="O27" s="71">
        <f t="shared" si="4"/>
        <v>0</v>
      </c>
      <c r="P27" s="107"/>
    </row>
    <row r="28" spans="2:16" ht="24" customHeight="1">
      <c r="B28" s="113"/>
      <c r="C28" s="8"/>
      <c r="D28" s="9"/>
      <c r="E28" s="84"/>
      <c r="F28" s="91"/>
      <c r="G28" s="86"/>
      <c r="H28" s="87" t="s">
        <v>36</v>
      </c>
      <c r="I28" s="86"/>
      <c r="J28" s="87" t="s">
        <v>37</v>
      </c>
      <c r="K28" s="86"/>
      <c r="L28" s="87"/>
      <c r="M28" s="88">
        <f t="shared" si="3"/>
        <v>0</v>
      </c>
      <c r="N28" s="89"/>
      <c r="O28" s="71">
        <f t="shared" si="4"/>
        <v>0</v>
      </c>
      <c r="P28" s="107"/>
    </row>
    <row r="29" spans="2:16" ht="24" customHeight="1">
      <c r="B29" s="113"/>
      <c r="C29" s="8"/>
      <c r="D29" s="9"/>
      <c r="E29" s="84"/>
      <c r="F29" s="91"/>
      <c r="G29" s="86"/>
      <c r="H29" s="87" t="s">
        <v>36</v>
      </c>
      <c r="I29" s="86"/>
      <c r="J29" s="87" t="s">
        <v>37</v>
      </c>
      <c r="K29" s="86"/>
      <c r="L29" s="87"/>
      <c r="M29" s="88">
        <f t="shared" si="3"/>
        <v>0</v>
      </c>
      <c r="N29" s="89"/>
      <c r="O29" s="71">
        <f t="shared" si="4"/>
        <v>0</v>
      </c>
      <c r="P29" s="107"/>
    </row>
    <row r="30" spans="2:16" ht="24" customHeight="1">
      <c r="B30" s="113"/>
      <c r="C30" s="8"/>
      <c r="D30" s="9"/>
      <c r="E30" s="84"/>
      <c r="F30" s="91"/>
      <c r="G30" s="86"/>
      <c r="H30" s="87" t="s">
        <v>36</v>
      </c>
      <c r="I30" s="86"/>
      <c r="J30" s="87" t="s">
        <v>37</v>
      </c>
      <c r="K30" s="86"/>
      <c r="L30" s="87"/>
      <c r="M30" s="88">
        <f t="shared" si="3"/>
        <v>0</v>
      </c>
      <c r="N30" s="89"/>
      <c r="O30" s="71">
        <f t="shared" si="4"/>
        <v>0</v>
      </c>
      <c r="P30" s="107"/>
    </row>
    <row r="31" spans="2:16" ht="24" customHeight="1">
      <c r="B31" s="113"/>
      <c r="C31" s="8"/>
      <c r="D31" s="9"/>
      <c r="E31" s="84"/>
      <c r="F31" s="91"/>
      <c r="G31" s="86"/>
      <c r="H31" s="87" t="s">
        <v>36</v>
      </c>
      <c r="I31" s="86"/>
      <c r="J31" s="87" t="s">
        <v>37</v>
      </c>
      <c r="K31" s="86"/>
      <c r="L31" s="87"/>
      <c r="M31" s="88">
        <f t="shared" si="3"/>
        <v>0</v>
      </c>
      <c r="N31" s="89"/>
      <c r="O31" s="71">
        <f t="shared" si="4"/>
        <v>0</v>
      </c>
      <c r="P31" s="107"/>
    </row>
    <row r="32" spans="2:16" ht="24" customHeight="1">
      <c r="B32" s="113"/>
      <c r="C32" s="8"/>
      <c r="D32" s="9"/>
      <c r="E32" s="84"/>
      <c r="F32" s="91"/>
      <c r="G32" s="86"/>
      <c r="H32" s="87" t="s">
        <v>36</v>
      </c>
      <c r="I32" s="86"/>
      <c r="J32" s="87" t="s">
        <v>37</v>
      </c>
      <c r="K32" s="86"/>
      <c r="L32" s="87"/>
      <c r="M32" s="88">
        <f t="shared" si="3"/>
        <v>0</v>
      </c>
      <c r="N32" s="89"/>
      <c r="O32" s="71">
        <f t="shared" si="4"/>
        <v>0</v>
      </c>
      <c r="P32" s="107"/>
    </row>
    <row r="33" spans="2:16" ht="24" customHeight="1">
      <c r="B33" s="113"/>
      <c r="C33" s="8"/>
      <c r="D33" s="9"/>
      <c r="E33" s="35"/>
      <c r="F33" s="36"/>
      <c r="G33" s="37"/>
      <c r="H33" s="38"/>
      <c r="I33" s="37"/>
      <c r="J33" s="38"/>
      <c r="K33" s="37"/>
      <c r="L33" s="38"/>
      <c r="M33" s="56"/>
      <c r="N33" s="110"/>
      <c r="O33" s="111" t="str">
        <f t="shared" si="2"/>
        <v/>
      </c>
      <c r="P33" s="112"/>
    </row>
    <row r="34" spans="2:16" ht="24" customHeight="1">
      <c r="B34" s="113"/>
      <c r="C34" s="8" t="s">
        <v>52</v>
      </c>
      <c r="D34" s="9">
        <f>SUM(O35:O45)</f>
        <v>0</v>
      </c>
      <c r="E34" s="13" t="s">
        <v>24</v>
      </c>
      <c r="F34" s="13" t="s">
        <v>25</v>
      </c>
      <c r="G34" s="130" t="s">
        <v>26</v>
      </c>
      <c r="H34" s="129"/>
      <c r="I34" s="130" t="s">
        <v>27</v>
      </c>
      <c r="J34" s="129"/>
      <c r="K34" s="130" t="s">
        <v>28</v>
      </c>
      <c r="L34" s="129"/>
      <c r="M34" s="169" t="s">
        <v>29</v>
      </c>
      <c r="N34" s="170" t="s">
        <v>30</v>
      </c>
      <c r="O34" s="171" t="s">
        <v>31</v>
      </c>
      <c r="P34" s="172" t="s">
        <v>32</v>
      </c>
    </row>
    <row r="35" spans="2:16" ht="24" customHeight="1">
      <c r="B35" s="113"/>
      <c r="C35" s="8"/>
      <c r="D35" s="9"/>
      <c r="E35" s="84" t="s">
        <v>44</v>
      </c>
      <c r="F35" s="85"/>
      <c r="G35" s="86"/>
      <c r="H35" s="87" t="s">
        <v>46</v>
      </c>
      <c r="I35" s="86"/>
      <c r="J35" s="87" t="s">
        <v>37</v>
      </c>
      <c r="K35" s="86"/>
      <c r="L35" s="87"/>
      <c r="M35" s="88">
        <f t="shared" ref="M35:M45" si="5">ROUNDUP(F35*G35*I35*K35,0)</f>
        <v>0</v>
      </c>
      <c r="N35" s="89"/>
      <c r="O35" s="71">
        <f>ROUND(IFERROR(IF(M35="","",M35/(1+IF(N35="",0,IF(VALUE(N35)&gt;=1,VALUE(N35)/100,VALUE(N35))))),""),0)</f>
        <v>0</v>
      </c>
      <c r="P35" s="107"/>
    </row>
    <row r="36" spans="2:16" ht="24" customHeight="1">
      <c r="B36" s="113"/>
      <c r="C36" s="8"/>
      <c r="D36" s="9"/>
      <c r="E36" s="84" t="s">
        <v>45</v>
      </c>
      <c r="F36" s="85"/>
      <c r="G36" s="86"/>
      <c r="H36" s="87" t="s">
        <v>46</v>
      </c>
      <c r="I36" s="86"/>
      <c r="J36" s="87" t="s">
        <v>37</v>
      </c>
      <c r="K36" s="86"/>
      <c r="L36" s="87"/>
      <c r="M36" s="88">
        <f t="shared" si="5"/>
        <v>0</v>
      </c>
      <c r="N36" s="89"/>
      <c r="O36" s="71">
        <f t="shared" ref="O36:O45" si="6">ROUND(IFERROR(IF(M36="","",M36/(1+IF(N36="",0,IF(VALUE(N36)&gt;=1,VALUE(N36)/100,VALUE(N36))))),""),0)</f>
        <v>0</v>
      </c>
      <c r="P36" s="107"/>
    </row>
    <row r="37" spans="2:16" ht="24" customHeight="1">
      <c r="B37" s="113"/>
      <c r="C37" s="8"/>
      <c r="D37" s="9"/>
      <c r="E37" s="84" t="s">
        <v>47</v>
      </c>
      <c r="F37" s="85"/>
      <c r="G37" s="86"/>
      <c r="H37" s="87" t="s">
        <v>36</v>
      </c>
      <c r="I37" s="86"/>
      <c r="J37" s="87" t="s">
        <v>37</v>
      </c>
      <c r="K37" s="86"/>
      <c r="L37" s="87"/>
      <c r="M37" s="88">
        <f t="shared" si="5"/>
        <v>0</v>
      </c>
      <c r="N37" s="89"/>
      <c r="O37" s="71">
        <f t="shared" si="6"/>
        <v>0</v>
      </c>
      <c r="P37" s="107"/>
    </row>
    <row r="38" spans="2:16" ht="24" customHeight="1">
      <c r="B38" s="113"/>
      <c r="C38" s="8"/>
      <c r="D38" s="9"/>
      <c r="E38" s="84" t="s">
        <v>53</v>
      </c>
      <c r="F38" s="85"/>
      <c r="G38" s="86"/>
      <c r="H38" s="87" t="s">
        <v>36</v>
      </c>
      <c r="I38" s="86"/>
      <c r="J38" s="87" t="s">
        <v>37</v>
      </c>
      <c r="K38" s="86"/>
      <c r="L38" s="87"/>
      <c r="M38" s="88">
        <f t="shared" si="5"/>
        <v>0</v>
      </c>
      <c r="N38" s="89"/>
      <c r="O38" s="71">
        <f t="shared" si="6"/>
        <v>0</v>
      </c>
      <c r="P38" s="107"/>
    </row>
    <row r="39" spans="2:16" ht="24" customHeight="1">
      <c r="B39" s="113"/>
      <c r="C39" s="8"/>
      <c r="D39" s="9"/>
      <c r="E39" s="84" t="s">
        <v>50</v>
      </c>
      <c r="F39" s="85"/>
      <c r="G39" s="86"/>
      <c r="H39" s="87" t="s">
        <v>36</v>
      </c>
      <c r="I39" s="86"/>
      <c r="J39" s="87" t="s">
        <v>37</v>
      </c>
      <c r="K39" s="86"/>
      <c r="L39" s="87"/>
      <c r="M39" s="88">
        <f t="shared" si="5"/>
        <v>0</v>
      </c>
      <c r="N39" s="89"/>
      <c r="O39" s="71">
        <f t="shared" si="6"/>
        <v>0</v>
      </c>
      <c r="P39" s="107"/>
    </row>
    <row r="40" spans="2:16" ht="24" customHeight="1">
      <c r="B40" s="113"/>
      <c r="C40" s="8"/>
      <c r="D40" s="9"/>
      <c r="E40" s="84" t="s">
        <v>51</v>
      </c>
      <c r="F40" s="85"/>
      <c r="G40" s="86"/>
      <c r="H40" s="87" t="s">
        <v>36</v>
      </c>
      <c r="I40" s="86"/>
      <c r="J40" s="87" t="s">
        <v>37</v>
      </c>
      <c r="K40" s="86"/>
      <c r="L40" s="87"/>
      <c r="M40" s="88">
        <f t="shared" si="5"/>
        <v>0</v>
      </c>
      <c r="N40" s="89"/>
      <c r="O40" s="71">
        <f t="shared" si="6"/>
        <v>0</v>
      </c>
      <c r="P40" s="107"/>
    </row>
    <row r="41" spans="2:16" ht="24" customHeight="1">
      <c r="B41" s="113"/>
      <c r="C41" s="8"/>
      <c r="D41" s="9"/>
      <c r="E41" s="90"/>
      <c r="F41" s="85"/>
      <c r="G41" s="86"/>
      <c r="H41" s="87" t="s">
        <v>36</v>
      </c>
      <c r="I41" s="86"/>
      <c r="J41" s="87" t="s">
        <v>37</v>
      </c>
      <c r="K41" s="86"/>
      <c r="L41" s="87"/>
      <c r="M41" s="88">
        <f t="shared" si="5"/>
        <v>0</v>
      </c>
      <c r="N41" s="89"/>
      <c r="O41" s="71">
        <f t="shared" si="6"/>
        <v>0</v>
      </c>
      <c r="P41" s="107"/>
    </row>
    <row r="42" spans="2:16" ht="24" customHeight="1">
      <c r="B42" s="113"/>
      <c r="C42" s="8"/>
      <c r="D42" s="9"/>
      <c r="E42" s="90"/>
      <c r="F42" s="85"/>
      <c r="G42" s="86"/>
      <c r="H42" s="87" t="s">
        <v>36</v>
      </c>
      <c r="I42" s="86"/>
      <c r="J42" s="87" t="s">
        <v>37</v>
      </c>
      <c r="K42" s="86"/>
      <c r="L42" s="87"/>
      <c r="M42" s="88">
        <f t="shared" si="5"/>
        <v>0</v>
      </c>
      <c r="N42" s="89"/>
      <c r="O42" s="71">
        <f t="shared" si="6"/>
        <v>0</v>
      </c>
      <c r="P42" s="107"/>
    </row>
    <row r="43" spans="2:16" ht="24" customHeight="1">
      <c r="B43" s="113"/>
      <c r="C43" s="8"/>
      <c r="D43" s="9"/>
      <c r="E43" s="90"/>
      <c r="F43" s="85"/>
      <c r="G43" s="86"/>
      <c r="H43" s="87" t="s">
        <v>36</v>
      </c>
      <c r="I43" s="86"/>
      <c r="J43" s="87" t="s">
        <v>37</v>
      </c>
      <c r="K43" s="86"/>
      <c r="L43" s="87"/>
      <c r="M43" s="88">
        <f t="shared" si="5"/>
        <v>0</v>
      </c>
      <c r="N43" s="89"/>
      <c r="O43" s="71">
        <f t="shared" si="6"/>
        <v>0</v>
      </c>
      <c r="P43" s="107"/>
    </row>
    <row r="44" spans="2:16" ht="24" customHeight="1">
      <c r="B44" s="113"/>
      <c r="C44" s="8"/>
      <c r="D44" s="9"/>
      <c r="E44" s="90"/>
      <c r="F44" s="85"/>
      <c r="G44" s="86"/>
      <c r="H44" s="87" t="s">
        <v>36</v>
      </c>
      <c r="I44" s="86"/>
      <c r="J44" s="87" t="s">
        <v>37</v>
      </c>
      <c r="K44" s="86"/>
      <c r="L44" s="87"/>
      <c r="M44" s="88">
        <f t="shared" si="5"/>
        <v>0</v>
      </c>
      <c r="N44" s="89"/>
      <c r="O44" s="71">
        <f t="shared" si="6"/>
        <v>0</v>
      </c>
      <c r="P44" s="107"/>
    </row>
    <row r="45" spans="2:16" ht="24" customHeight="1">
      <c r="B45" s="113"/>
      <c r="C45" s="8"/>
      <c r="D45" s="9"/>
      <c r="E45" s="84"/>
      <c r="F45" s="85"/>
      <c r="G45" s="86"/>
      <c r="H45" s="87" t="s">
        <v>36</v>
      </c>
      <c r="I45" s="86"/>
      <c r="J45" s="87" t="s">
        <v>37</v>
      </c>
      <c r="K45" s="86"/>
      <c r="L45" s="87"/>
      <c r="M45" s="88">
        <f t="shared" si="5"/>
        <v>0</v>
      </c>
      <c r="N45" s="89"/>
      <c r="O45" s="71">
        <f t="shared" si="6"/>
        <v>0</v>
      </c>
      <c r="P45" s="107"/>
    </row>
    <row r="46" spans="2:16" ht="24" customHeight="1">
      <c r="B46" s="113"/>
      <c r="C46" s="8"/>
      <c r="D46" s="9"/>
      <c r="E46" s="35"/>
      <c r="F46" s="36"/>
      <c r="G46" s="37"/>
      <c r="H46" s="38"/>
      <c r="I46" s="37"/>
      <c r="J46" s="38"/>
      <c r="K46" s="37"/>
      <c r="L46" s="38"/>
      <c r="M46" s="56"/>
      <c r="N46" s="110"/>
      <c r="O46" s="111" t="str">
        <f t="shared" si="2"/>
        <v/>
      </c>
      <c r="P46" s="112"/>
    </row>
    <row r="47" spans="2:16" ht="24" customHeight="1">
      <c r="B47" s="113"/>
      <c r="C47" s="8" t="s">
        <v>54</v>
      </c>
      <c r="D47" s="9">
        <f>SUM(O48:O61)</f>
        <v>0</v>
      </c>
      <c r="E47" s="13" t="s">
        <v>24</v>
      </c>
      <c r="F47" s="13" t="s">
        <v>25</v>
      </c>
      <c r="G47" s="130" t="s">
        <v>26</v>
      </c>
      <c r="H47" s="129"/>
      <c r="I47" s="130" t="s">
        <v>27</v>
      </c>
      <c r="J47" s="129"/>
      <c r="K47" s="130" t="s">
        <v>28</v>
      </c>
      <c r="L47" s="129"/>
      <c r="M47" s="169" t="s">
        <v>29</v>
      </c>
      <c r="N47" s="170" t="s">
        <v>30</v>
      </c>
      <c r="O47" s="171" t="s">
        <v>31</v>
      </c>
      <c r="P47" s="172" t="s">
        <v>32</v>
      </c>
    </row>
    <row r="48" spans="2:16" ht="24" customHeight="1">
      <c r="B48" s="113"/>
      <c r="C48" s="8"/>
      <c r="D48" s="9"/>
      <c r="E48" s="84" t="s">
        <v>55</v>
      </c>
      <c r="F48" s="85"/>
      <c r="G48" s="86"/>
      <c r="H48" s="87" t="s">
        <v>56</v>
      </c>
      <c r="I48" s="86"/>
      <c r="J48" s="87" t="s">
        <v>37</v>
      </c>
      <c r="K48" s="86"/>
      <c r="L48" s="87"/>
      <c r="M48" s="88">
        <f t="shared" ref="M48:M61" si="7">ROUNDUP(F48*G48*I48*K48,0)</f>
        <v>0</v>
      </c>
      <c r="N48" s="89"/>
      <c r="O48" s="71">
        <f>ROUND(IFERROR(IF(M48="","",M48/(1+IF(N48="",0,IF(VALUE(N48)&gt;=1,VALUE(N48)/100,VALUE(N48))))),""),0)</f>
        <v>0</v>
      </c>
      <c r="P48" s="107"/>
    </row>
    <row r="49" spans="2:16" ht="24" customHeight="1">
      <c r="B49" s="113"/>
      <c r="C49" s="8"/>
      <c r="D49" s="9"/>
      <c r="E49" s="84" t="s">
        <v>57</v>
      </c>
      <c r="F49" s="85"/>
      <c r="G49" s="86"/>
      <c r="H49" s="87" t="s">
        <v>36</v>
      </c>
      <c r="I49" s="86"/>
      <c r="J49" s="87" t="s">
        <v>37</v>
      </c>
      <c r="K49" s="86"/>
      <c r="L49" s="87"/>
      <c r="M49" s="88">
        <f t="shared" si="7"/>
        <v>0</v>
      </c>
      <c r="N49" s="89"/>
      <c r="O49" s="71">
        <f t="shared" ref="O49:O61" si="8">ROUND(IFERROR(IF(M49="","",M49/(1+IF(N49="",0,IF(VALUE(N49)&gt;=1,VALUE(N49)/100,VALUE(N49))))),""),0)</f>
        <v>0</v>
      </c>
      <c r="P49" s="107"/>
    </row>
    <row r="50" spans="2:16" ht="24" customHeight="1">
      <c r="B50" s="113"/>
      <c r="C50" s="8"/>
      <c r="D50" s="9"/>
      <c r="E50" s="84" t="s">
        <v>47</v>
      </c>
      <c r="F50" s="85"/>
      <c r="G50" s="86"/>
      <c r="H50" s="87" t="s">
        <v>58</v>
      </c>
      <c r="I50" s="86"/>
      <c r="J50" s="87" t="s">
        <v>37</v>
      </c>
      <c r="K50" s="86"/>
      <c r="L50" s="87"/>
      <c r="M50" s="88">
        <f t="shared" si="7"/>
        <v>0</v>
      </c>
      <c r="N50" s="89"/>
      <c r="O50" s="71">
        <f t="shared" si="8"/>
        <v>0</v>
      </c>
      <c r="P50" s="107"/>
    </row>
    <row r="51" spans="2:16" ht="24" customHeight="1">
      <c r="B51" s="113"/>
      <c r="C51" s="8"/>
      <c r="D51" s="9"/>
      <c r="E51" s="84" t="s">
        <v>59</v>
      </c>
      <c r="F51" s="85"/>
      <c r="G51" s="86"/>
      <c r="H51" s="87" t="s">
        <v>36</v>
      </c>
      <c r="I51" s="86"/>
      <c r="J51" s="87" t="s">
        <v>37</v>
      </c>
      <c r="K51" s="86"/>
      <c r="L51" s="87"/>
      <c r="M51" s="88">
        <f t="shared" si="7"/>
        <v>0</v>
      </c>
      <c r="N51" s="89"/>
      <c r="O51" s="71">
        <f t="shared" si="8"/>
        <v>0</v>
      </c>
      <c r="P51" s="107"/>
    </row>
    <row r="52" spans="2:16" ht="24" customHeight="1">
      <c r="B52" s="113"/>
      <c r="C52" s="8"/>
      <c r="D52" s="9"/>
      <c r="E52" s="84" t="s">
        <v>60</v>
      </c>
      <c r="F52" s="85"/>
      <c r="G52" s="86"/>
      <c r="H52" s="87" t="s">
        <v>58</v>
      </c>
      <c r="I52" s="86"/>
      <c r="J52" s="87" t="s">
        <v>37</v>
      </c>
      <c r="K52" s="86"/>
      <c r="L52" s="87"/>
      <c r="M52" s="88">
        <f t="shared" si="7"/>
        <v>0</v>
      </c>
      <c r="N52" s="89"/>
      <c r="O52" s="71">
        <f t="shared" si="8"/>
        <v>0</v>
      </c>
      <c r="P52" s="107"/>
    </row>
    <row r="53" spans="2:16" ht="24" customHeight="1">
      <c r="B53" s="113"/>
      <c r="C53" s="8"/>
      <c r="D53" s="9"/>
      <c r="E53" s="84" t="s">
        <v>61</v>
      </c>
      <c r="F53" s="85"/>
      <c r="G53" s="86"/>
      <c r="H53" s="87" t="s">
        <v>58</v>
      </c>
      <c r="I53" s="86"/>
      <c r="J53" s="87" t="s">
        <v>37</v>
      </c>
      <c r="K53" s="86"/>
      <c r="L53" s="87"/>
      <c r="M53" s="88">
        <f t="shared" si="7"/>
        <v>0</v>
      </c>
      <c r="N53" s="89"/>
      <c r="O53" s="71">
        <f t="shared" si="8"/>
        <v>0</v>
      </c>
      <c r="P53" s="107"/>
    </row>
    <row r="54" spans="2:16" ht="24" customHeight="1">
      <c r="B54" s="113"/>
      <c r="C54" s="8"/>
      <c r="D54" s="9"/>
      <c r="E54" s="84" t="s">
        <v>62</v>
      </c>
      <c r="F54" s="85"/>
      <c r="G54" s="86"/>
      <c r="H54" s="92" t="s">
        <v>36</v>
      </c>
      <c r="I54" s="86"/>
      <c r="J54" s="87" t="s">
        <v>37</v>
      </c>
      <c r="K54" s="86"/>
      <c r="L54" s="87"/>
      <c r="M54" s="88">
        <f t="shared" si="7"/>
        <v>0</v>
      </c>
      <c r="N54" s="89"/>
      <c r="O54" s="71">
        <f t="shared" si="8"/>
        <v>0</v>
      </c>
      <c r="P54" s="107"/>
    </row>
    <row r="55" spans="2:16" ht="24" customHeight="1">
      <c r="B55" s="113"/>
      <c r="C55" s="8"/>
      <c r="D55" s="9"/>
      <c r="E55" s="84" t="s">
        <v>63</v>
      </c>
      <c r="F55" s="85"/>
      <c r="G55" s="86"/>
      <c r="H55" s="87" t="s">
        <v>58</v>
      </c>
      <c r="I55" s="86"/>
      <c r="J55" s="87" t="s">
        <v>37</v>
      </c>
      <c r="K55" s="86"/>
      <c r="L55" s="87"/>
      <c r="M55" s="88">
        <f t="shared" si="7"/>
        <v>0</v>
      </c>
      <c r="N55" s="89"/>
      <c r="O55" s="71">
        <f t="shared" si="8"/>
        <v>0</v>
      </c>
      <c r="P55" s="107"/>
    </row>
    <row r="56" spans="2:16" ht="24" customHeight="1">
      <c r="B56" s="113"/>
      <c r="C56" s="8"/>
      <c r="D56" s="9"/>
      <c r="E56" s="84" t="s">
        <v>64</v>
      </c>
      <c r="F56" s="85"/>
      <c r="G56" s="86"/>
      <c r="H56" s="87" t="s">
        <v>58</v>
      </c>
      <c r="I56" s="86"/>
      <c r="J56" s="87" t="s">
        <v>58</v>
      </c>
      <c r="K56" s="86"/>
      <c r="L56" s="87"/>
      <c r="M56" s="88">
        <f t="shared" si="7"/>
        <v>0</v>
      </c>
      <c r="N56" s="89"/>
      <c r="O56" s="71">
        <f t="shared" si="8"/>
        <v>0</v>
      </c>
      <c r="P56" s="107"/>
    </row>
    <row r="57" spans="2:16" ht="24" customHeight="1">
      <c r="B57" s="113"/>
      <c r="C57" s="8"/>
      <c r="D57" s="9"/>
      <c r="E57" s="84" t="s">
        <v>65</v>
      </c>
      <c r="F57" s="85"/>
      <c r="G57" s="86"/>
      <c r="H57" s="87" t="s">
        <v>58</v>
      </c>
      <c r="I57" s="86"/>
      <c r="J57" s="87" t="s">
        <v>58</v>
      </c>
      <c r="K57" s="86"/>
      <c r="L57" s="87"/>
      <c r="M57" s="88">
        <f t="shared" si="7"/>
        <v>0</v>
      </c>
      <c r="N57" s="89"/>
      <c r="O57" s="71">
        <f t="shared" si="8"/>
        <v>0</v>
      </c>
      <c r="P57" s="107"/>
    </row>
    <row r="58" spans="2:16" ht="24" customHeight="1">
      <c r="B58" s="113"/>
      <c r="C58" s="8"/>
      <c r="D58" s="9"/>
      <c r="E58" s="84" t="s">
        <v>66</v>
      </c>
      <c r="F58" s="85"/>
      <c r="G58" s="86"/>
      <c r="H58" s="87" t="s">
        <v>67</v>
      </c>
      <c r="I58" s="86"/>
      <c r="J58" s="87" t="s">
        <v>37</v>
      </c>
      <c r="K58" s="86"/>
      <c r="L58" s="87"/>
      <c r="M58" s="88">
        <f t="shared" si="7"/>
        <v>0</v>
      </c>
      <c r="N58" s="89"/>
      <c r="O58" s="71">
        <f t="shared" si="8"/>
        <v>0</v>
      </c>
      <c r="P58" s="107"/>
    </row>
    <row r="59" spans="2:16" ht="24" customHeight="1">
      <c r="B59" s="113"/>
      <c r="C59" s="8"/>
      <c r="D59" s="9"/>
      <c r="E59" s="84" t="s">
        <v>68</v>
      </c>
      <c r="F59" s="85"/>
      <c r="G59" s="86"/>
      <c r="H59" s="87" t="s">
        <v>67</v>
      </c>
      <c r="I59" s="86"/>
      <c r="J59" s="87" t="s">
        <v>37</v>
      </c>
      <c r="K59" s="86"/>
      <c r="L59" s="87"/>
      <c r="M59" s="88">
        <f t="shared" si="7"/>
        <v>0</v>
      </c>
      <c r="N59" s="89"/>
      <c r="O59" s="71">
        <f t="shared" si="8"/>
        <v>0</v>
      </c>
      <c r="P59" s="107"/>
    </row>
    <row r="60" spans="2:16" ht="24" customHeight="1">
      <c r="B60" s="113"/>
      <c r="C60" s="8"/>
      <c r="D60" s="9"/>
      <c r="E60" s="84"/>
      <c r="F60" s="85"/>
      <c r="G60" s="86"/>
      <c r="H60" s="87" t="s">
        <v>67</v>
      </c>
      <c r="I60" s="86"/>
      <c r="J60" s="87" t="s">
        <v>37</v>
      </c>
      <c r="K60" s="86"/>
      <c r="L60" s="87"/>
      <c r="M60" s="88">
        <f t="shared" si="7"/>
        <v>0</v>
      </c>
      <c r="N60" s="89"/>
      <c r="O60" s="71">
        <f t="shared" si="8"/>
        <v>0</v>
      </c>
      <c r="P60" s="107"/>
    </row>
    <row r="61" spans="2:16" ht="24" customHeight="1">
      <c r="B61" s="113"/>
      <c r="C61" s="8"/>
      <c r="D61" s="9"/>
      <c r="E61" s="84"/>
      <c r="F61" s="85"/>
      <c r="G61" s="86"/>
      <c r="H61" s="87" t="s">
        <v>58</v>
      </c>
      <c r="I61" s="86"/>
      <c r="J61" s="87" t="s">
        <v>58</v>
      </c>
      <c r="K61" s="86"/>
      <c r="L61" s="87"/>
      <c r="M61" s="88">
        <f t="shared" si="7"/>
        <v>0</v>
      </c>
      <c r="N61" s="89"/>
      <c r="O61" s="71">
        <f t="shared" si="8"/>
        <v>0</v>
      </c>
      <c r="P61" s="107"/>
    </row>
    <row r="62" spans="2:16" ht="24" customHeight="1">
      <c r="B62" s="113"/>
      <c r="C62" s="8"/>
      <c r="D62" s="9"/>
      <c r="E62" s="10"/>
      <c r="I62" s="11"/>
      <c r="J62" s="12"/>
      <c r="K62" s="11"/>
      <c r="L62" s="12"/>
      <c r="M62" s="56"/>
      <c r="N62" s="110"/>
      <c r="O62" s="111" t="str">
        <f t="shared" si="2"/>
        <v/>
      </c>
      <c r="P62" s="112"/>
    </row>
    <row r="63" spans="2:16" ht="24" customHeight="1">
      <c r="B63" s="113"/>
      <c r="C63" s="8" t="s">
        <v>69</v>
      </c>
      <c r="D63" s="9">
        <f>SUM(O64:O69)</f>
        <v>0</v>
      </c>
      <c r="E63" s="13" t="s">
        <v>24</v>
      </c>
      <c r="F63" s="13" t="s">
        <v>25</v>
      </c>
      <c r="G63" s="130" t="s">
        <v>26</v>
      </c>
      <c r="H63" s="129"/>
      <c r="I63" s="130" t="s">
        <v>27</v>
      </c>
      <c r="J63" s="129"/>
      <c r="K63" s="130" t="s">
        <v>28</v>
      </c>
      <c r="L63" s="129"/>
      <c r="M63" s="169" t="s">
        <v>29</v>
      </c>
      <c r="N63" s="170" t="s">
        <v>30</v>
      </c>
      <c r="O63" s="171" t="s">
        <v>31</v>
      </c>
      <c r="P63" s="172" t="s">
        <v>32</v>
      </c>
    </row>
    <row r="64" spans="2:16" ht="24" customHeight="1">
      <c r="B64" s="113"/>
      <c r="C64" s="8"/>
      <c r="D64" s="9"/>
      <c r="E64" s="84" t="s">
        <v>70</v>
      </c>
      <c r="F64" s="94"/>
      <c r="G64" s="95"/>
      <c r="H64" s="96" t="s">
        <v>36</v>
      </c>
      <c r="I64" s="95"/>
      <c r="J64" s="96" t="s">
        <v>37</v>
      </c>
      <c r="K64" s="95"/>
      <c r="L64" s="96"/>
      <c r="M64" s="97">
        <f t="shared" ref="M64:M69" si="9">ROUNDUP(F64*G64*I64*K64,0)</f>
        <v>0</v>
      </c>
      <c r="N64" s="89"/>
      <c r="O64" s="71">
        <f>ROUND(IFERROR(IF(M64="","",M64/(1+IF(N64="",0,IF(VALUE(N64)&gt;=1,VALUE(N64)/100,VALUE(N64))))),""),0)</f>
        <v>0</v>
      </c>
      <c r="P64" s="107"/>
    </row>
    <row r="65" spans="2:16" ht="24" customHeight="1">
      <c r="B65" s="113"/>
      <c r="C65" s="8"/>
      <c r="D65" s="9"/>
      <c r="E65" s="84" t="s">
        <v>71</v>
      </c>
      <c r="F65" s="94"/>
      <c r="G65" s="95"/>
      <c r="H65" s="96" t="s">
        <v>56</v>
      </c>
      <c r="I65" s="95"/>
      <c r="J65" s="96" t="s">
        <v>37</v>
      </c>
      <c r="K65" s="95"/>
      <c r="L65" s="96"/>
      <c r="M65" s="97">
        <f t="shared" si="9"/>
        <v>0</v>
      </c>
      <c r="N65" s="89"/>
      <c r="O65" s="71">
        <f t="shared" ref="O65:O69" si="10">ROUND(IFERROR(IF(M65="","",M65/(1+IF(N65="",0,IF(VALUE(N65)&gt;=1,VALUE(N65)/100,VALUE(N65))))),""),0)</f>
        <v>0</v>
      </c>
      <c r="P65" s="107"/>
    </row>
    <row r="66" spans="2:16" ht="24" customHeight="1">
      <c r="B66" s="113"/>
      <c r="C66" s="8"/>
      <c r="D66" s="9"/>
      <c r="E66" s="84" t="s">
        <v>72</v>
      </c>
      <c r="F66" s="94"/>
      <c r="G66" s="95"/>
      <c r="H66" s="96" t="s">
        <v>36</v>
      </c>
      <c r="I66" s="95"/>
      <c r="J66" s="96" t="s">
        <v>37</v>
      </c>
      <c r="K66" s="95"/>
      <c r="L66" s="96"/>
      <c r="M66" s="97">
        <f t="shared" si="9"/>
        <v>0</v>
      </c>
      <c r="N66" s="89"/>
      <c r="O66" s="71">
        <f t="shared" si="10"/>
        <v>0</v>
      </c>
      <c r="P66" s="107"/>
    </row>
    <row r="67" spans="2:16" ht="24" customHeight="1">
      <c r="B67" s="113"/>
      <c r="C67" s="8"/>
      <c r="D67" s="9"/>
      <c r="E67" s="90"/>
      <c r="F67" s="94"/>
      <c r="G67" s="95"/>
      <c r="H67" s="96" t="s">
        <v>36</v>
      </c>
      <c r="I67" s="95"/>
      <c r="J67" s="96" t="s">
        <v>37</v>
      </c>
      <c r="K67" s="95"/>
      <c r="L67" s="96"/>
      <c r="M67" s="97">
        <f t="shared" si="9"/>
        <v>0</v>
      </c>
      <c r="N67" s="89"/>
      <c r="O67" s="71">
        <f t="shared" si="10"/>
        <v>0</v>
      </c>
      <c r="P67" s="107"/>
    </row>
    <row r="68" spans="2:16" ht="24" customHeight="1">
      <c r="B68" s="113"/>
      <c r="C68" s="8"/>
      <c r="D68" s="9"/>
      <c r="E68" s="90"/>
      <c r="F68" s="94"/>
      <c r="G68" s="95"/>
      <c r="H68" s="96" t="s">
        <v>36</v>
      </c>
      <c r="I68" s="95"/>
      <c r="J68" s="96" t="s">
        <v>37</v>
      </c>
      <c r="K68" s="95"/>
      <c r="L68" s="96"/>
      <c r="M68" s="97">
        <f t="shared" si="9"/>
        <v>0</v>
      </c>
      <c r="N68" s="89"/>
      <c r="O68" s="71">
        <f t="shared" si="10"/>
        <v>0</v>
      </c>
      <c r="P68" s="107"/>
    </row>
    <row r="69" spans="2:16" ht="24" customHeight="1">
      <c r="B69" s="113"/>
      <c r="C69" s="8"/>
      <c r="D69" s="9"/>
      <c r="E69" s="90"/>
      <c r="F69" s="94"/>
      <c r="G69" s="95"/>
      <c r="H69" s="96" t="s">
        <v>36</v>
      </c>
      <c r="I69" s="95"/>
      <c r="J69" s="96" t="s">
        <v>37</v>
      </c>
      <c r="K69" s="95"/>
      <c r="L69" s="96"/>
      <c r="M69" s="97">
        <f t="shared" si="9"/>
        <v>0</v>
      </c>
      <c r="N69" s="89"/>
      <c r="O69" s="71">
        <f t="shared" si="10"/>
        <v>0</v>
      </c>
      <c r="P69" s="107"/>
    </row>
    <row r="70" spans="2:16" ht="24" customHeight="1">
      <c r="B70" s="113"/>
      <c r="C70" s="8"/>
      <c r="D70" s="9"/>
      <c r="E70" s="3"/>
      <c r="I70" s="11"/>
      <c r="J70" s="12"/>
      <c r="K70" s="11"/>
      <c r="L70" s="12"/>
      <c r="M70" s="56"/>
      <c r="N70" s="110"/>
      <c r="O70" s="111" t="str">
        <f t="shared" si="2"/>
        <v/>
      </c>
      <c r="P70" s="112"/>
    </row>
    <row r="71" spans="2:16" ht="24" customHeight="1">
      <c r="B71" s="113" t="s">
        <v>73</v>
      </c>
      <c r="C71" s="41" t="s">
        <v>74</v>
      </c>
      <c r="D71" s="9">
        <f>SUM(O72:O81)</f>
        <v>0</v>
      </c>
      <c r="E71" s="13" t="s">
        <v>24</v>
      </c>
      <c r="F71" s="13" t="s">
        <v>25</v>
      </c>
      <c r="G71" s="130" t="s">
        <v>26</v>
      </c>
      <c r="H71" s="129"/>
      <c r="I71" s="130" t="s">
        <v>27</v>
      </c>
      <c r="J71" s="129"/>
      <c r="K71" s="130" t="s">
        <v>28</v>
      </c>
      <c r="L71" s="129"/>
      <c r="M71" s="169" t="s">
        <v>29</v>
      </c>
      <c r="N71" s="170" t="s">
        <v>30</v>
      </c>
      <c r="O71" s="171" t="s">
        <v>31</v>
      </c>
      <c r="P71" s="172" t="s">
        <v>32</v>
      </c>
    </row>
    <row r="72" spans="2:16" ht="24" customHeight="1">
      <c r="B72" s="114"/>
      <c r="C72" s="48" t="s">
        <v>75</v>
      </c>
      <c r="D72" s="93">
        <f>SUM(D9,D21,D34,D47,D63)*0.15</f>
        <v>0</v>
      </c>
      <c r="E72" s="84" t="s">
        <v>76</v>
      </c>
      <c r="F72" s="85"/>
      <c r="G72" s="86"/>
      <c r="H72" s="87" t="s">
        <v>36</v>
      </c>
      <c r="I72" s="86"/>
      <c r="J72" s="87" t="s">
        <v>77</v>
      </c>
      <c r="K72" s="86"/>
      <c r="L72" s="87"/>
      <c r="M72" s="88">
        <f t="shared" ref="M72:M81" si="11">ROUNDUP(F72*G72*I72*K72,0)</f>
        <v>0</v>
      </c>
      <c r="N72" s="89">
        <v>0.1</v>
      </c>
      <c r="O72" s="71">
        <f>ROUND(IFERROR(IF(M72="","",M72/(1+IF(N72="",0,IF(VALUE(N72)&gt;=1,VALUE(N72)/100,VALUE(N72))))),""),0)</f>
        <v>0</v>
      </c>
      <c r="P72" s="107"/>
    </row>
    <row r="73" spans="2:16" ht="24" customHeight="1">
      <c r="B73" s="114"/>
      <c r="C73" s="49"/>
      <c r="D73" s="50"/>
      <c r="E73" s="84" t="s">
        <v>78</v>
      </c>
      <c r="F73" s="85"/>
      <c r="G73" s="86"/>
      <c r="H73" s="87" t="s">
        <v>36</v>
      </c>
      <c r="I73" s="86"/>
      <c r="J73" s="87" t="s">
        <v>77</v>
      </c>
      <c r="K73" s="86"/>
      <c r="L73" s="87"/>
      <c r="M73" s="88">
        <f t="shared" si="11"/>
        <v>0</v>
      </c>
      <c r="N73" s="89">
        <v>0.1</v>
      </c>
      <c r="O73" s="71">
        <f t="shared" ref="O73:O81" si="12">ROUND(IFERROR(IF(M73="","",M73/(1+IF(N73="",0,IF(VALUE(N73)&gt;=1,VALUE(N73)/100,VALUE(N73))))),""),0)</f>
        <v>0</v>
      </c>
      <c r="P73" s="107"/>
    </row>
    <row r="74" spans="2:16" ht="24" customHeight="1">
      <c r="B74" s="114"/>
      <c r="C74" s="49"/>
      <c r="D74" s="50"/>
      <c r="E74" s="84" t="s">
        <v>79</v>
      </c>
      <c r="F74" s="85"/>
      <c r="G74" s="86"/>
      <c r="H74" s="87" t="s">
        <v>36</v>
      </c>
      <c r="I74" s="86"/>
      <c r="J74" s="87" t="s">
        <v>77</v>
      </c>
      <c r="K74" s="86"/>
      <c r="L74" s="87"/>
      <c r="M74" s="88">
        <f t="shared" si="11"/>
        <v>0</v>
      </c>
      <c r="N74" s="89">
        <v>0.1</v>
      </c>
      <c r="O74" s="71">
        <f t="shared" si="12"/>
        <v>0</v>
      </c>
      <c r="P74" s="107"/>
    </row>
    <row r="75" spans="2:16" ht="24" customHeight="1">
      <c r="B75" s="114"/>
      <c r="C75" s="49"/>
      <c r="D75" s="50"/>
      <c r="E75" s="84" t="s">
        <v>80</v>
      </c>
      <c r="F75" s="85"/>
      <c r="G75" s="86"/>
      <c r="H75" s="87" t="s">
        <v>36</v>
      </c>
      <c r="I75" s="86"/>
      <c r="J75" s="87" t="s">
        <v>77</v>
      </c>
      <c r="K75" s="86"/>
      <c r="L75" s="87"/>
      <c r="M75" s="88">
        <f t="shared" si="11"/>
        <v>0</v>
      </c>
      <c r="N75" s="89">
        <v>0.1</v>
      </c>
      <c r="O75" s="71">
        <f t="shared" si="12"/>
        <v>0</v>
      </c>
      <c r="P75" s="107"/>
    </row>
    <row r="76" spans="2:16" ht="24" customHeight="1">
      <c r="B76" s="114"/>
      <c r="C76" s="49"/>
      <c r="D76" s="50"/>
      <c r="E76" s="84" t="s">
        <v>81</v>
      </c>
      <c r="F76" s="85"/>
      <c r="G76" s="86"/>
      <c r="H76" s="87" t="s">
        <v>36</v>
      </c>
      <c r="I76" s="86"/>
      <c r="J76" s="87" t="s">
        <v>77</v>
      </c>
      <c r="K76" s="86"/>
      <c r="L76" s="87"/>
      <c r="M76" s="88">
        <f t="shared" si="11"/>
        <v>0</v>
      </c>
      <c r="N76" s="89">
        <v>0.1</v>
      </c>
      <c r="O76" s="71">
        <f t="shared" si="12"/>
        <v>0</v>
      </c>
      <c r="P76" s="107"/>
    </row>
    <row r="77" spans="2:16" ht="24" customHeight="1">
      <c r="B77" s="114"/>
      <c r="C77" s="49"/>
      <c r="D77" s="50"/>
      <c r="E77" s="84" t="s">
        <v>82</v>
      </c>
      <c r="F77" s="85"/>
      <c r="G77" s="86"/>
      <c r="H77" s="87" t="s">
        <v>36</v>
      </c>
      <c r="I77" s="86"/>
      <c r="J77" s="87" t="s">
        <v>77</v>
      </c>
      <c r="K77" s="86"/>
      <c r="L77" s="87"/>
      <c r="M77" s="88">
        <f t="shared" si="11"/>
        <v>0</v>
      </c>
      <c r="N77" s="89">
        <v>0.1</v>
      </c>
      <c r="O77" s="71">
        <f t="shared" si="12"/>
        <v>0</v>
      </c>
      <c r="P77" s="107"/>
    </row>
    <row r="78" spans="2:16" ht="24" customHeight="1">
      <c r="B78" s="114"/>
      <c r="C78" s="49"/>
      <c r="D78" s="50"/>
      <c r="E78" s="84" t="s">
        <v>83</v>
      </c>
      <c r="F78" s="85"/>
      <c r="G78" s="86"/>
      <c r="H78" s="87" t="s">
        <v>36</v>
      </c>
      <c r="I78" s="86"/>
      <c r="J78" s="87" t="s">
        <v>77</v>
      </c>
      <c r="K78" s="86"/>
      <c r="L78" s="87"/>
      <c r="M78" s="88">
        <f t="shared" si="11"/>
        <v>0</v>
      </c>
      <c r="N78" s="89">
        <v>0.1</v>
      </c>
      <c r="O78" s="71">
        <f t="shared" si="12"/>
        <v>0</v>
      </c>
      <c r="P78" s="107"/>
    </row>
    <row r="79" spans="2:16" ht="24" customHeight="1">
      <c r="B79" s="114"/>
      <c r="C79" s="49"/>
      <c r="D79" s="50"/>
      <c r="E79" s="84"/>
      <c r="F79" s="85"/>
      <c r="G79" s="86"/>
      <c r="H79" s="87" t="s">
        <v>36</v>
      </c>
      <c r="I79" s="86"/>
      <c r="J79" s="87" t="s">
        <v>77</v>
      </c>
      <c r="K79" s="86"/>
      <c r="L79" s="87"/>
      <c r="M79" s="88">
        <f t="shared" si="11"/>
        <v>0</v>
      </c>
      <c r="N79" s="89"/>
      <c r="O79" s="71">
        <f t="shared" si="12"/>
        <v>0</v>
      </c>
      <c r="P79" s="107"/>
    </row>
    <row r="80" spans="2:16" ht="24" customHeight="1">
      <c r="B80" s="114"/>
      <c r="C80" s="49"/>
      <c r="D80" s="50"/>
      <c r="E80" s="84"/>
      <c r="F80" s="85"/>
      <c r="G80" s="86"/>
      <c r="H80" s="87" t="s">
        <v>36</v>
      </c>
      <c r="I80" s="86"/>
      <c r="J80" s="87" t="s">
        <v>77</v>
      </c>
      <c r="K80" s="86"/>
      <c r="L80" s="87"/>
      <c r="M80" s="88">
        <f t="shared" si="11"/>
        <v>0</v>
      </c>
      <c r="N80" s="89"/>
      <c r="O80" s="71">
        <f t="shared" si="12"/>
        <v>0</v>
      </c>
      <c r="P80" s="107"/>
    </row>
    <row r="81" spans="2:16" ht="24" customHeight="1">
      <c r="B81" s="114"/>
      <c r="C81" s="49"/>
      <c r="D81" s="50"/>
      <c r="E81" s="84"/>
      <c r="F81" s="85"/>
      <c r="G81" s="86"/>
      <c r="H81" s="87" t="s">
        <v>36</v>
      </c>
      <c r="I81" s="86"/>
      <c r="J81" s="87" t="s">
        <v>77</v>
      </c>
      <c r="K81" s="86"/>
      <c r="L81" s="87"/>
      <c r="M81" s="88">
        <f t="shared" si="11"/>
        <v>0</v>
      </c>
      <c r="N81" s="89"/>
      <c r="O81" s="71">
        <f t="shared" si="12"/>
        <v>0</v>
      </c>
      <c r="P81" s="107"/>
    </row>
    <row r="82" spans="2:16" ht="24" customHeight="1">
      <c r="B82" s="113"/>
      <c r="C82" s="51"/>
      <c r="D82" s="50"/>
      <c r="E82" s="3"/>
      <c r="I82" s="14"/>
      <c r="J82" s="15"/>
      <c r="K82" s="14"/>
      <c r="L82" s="15"/>
      <c r="M82" s="56"/>
      <c r="N82" s="110"/>
      <c r="O82" s="111"/>
      <c r="P82" s="112"/>
    </row>
    <row r="83" spans="2:16" ht="24" customHeight="1">
      <c r="B83" s="113" t="s">
        <v>84</v>
      </c>
      <c r="C83" s="52" t="s">
        <v>85</v>
      </c>
      <c r="D83" s="50">
        <f>O84</f>
        <v>0</v>
      </c>
      <c r="E83" s="13" t="s">
        <v>24</v>
      </c>
      <c r="F83" s="13" t="s">
        <v>25</v>
      </c>
      <c r="G83" s="130" t="s">
        <v>26</v>
      </c>
      <c r="H83" s="129"/>
      <c r="I83" s="130" t="s">
        <v>27</v>
      </c>
      <c r="J83" s="129"/>
      <c r="K83" s="130" t="s">
        <v>28</v>
      </c>
      <c r="L83" s="129"/>
      <c r="M83" s="173" t="s">
        <v>29</v>
      </c>
      <c r="N83" s="174" t="s">
        <v>30</v>
      </c>
      <c r="O83" s="175" t="s">
        <v>31</v>
      </c>
      <c r="P83" s="176" t="s">
        <v>32</v>
      </c>
    </row>
    <row r="84" spans="2:16" ht="24" customHeight="1">
      <c r="B84" s="114"/>
      <c r="C84" s="48" t="s">
        <v>86</v>
      </c>
      <c r="D84" s="53">
        <f>D71*0.25</f>
        <v>0</v>
      </c>
      <c r="E84" s="98" t="s">
        <v>87</v>
      </c>
      <c r="F84" s="94"/>
      <c r="G84" s="99"/>
      <c r="H84" s="100" t="s">
        <v>88</v>
      </c>
      <c r="I84" s="101"/>
      <c r="J84" s="102" t="s">
        <v>58</v>
      </c>
      <c r="K84" s="101"/>
      <c r="L84" s="103"/>
      <c r="M84" s="104">
        <f>ROUNDUP(F84*G84*I84*K84,0)</f>
        <v>0</v>
      </c>
      <c r="N84" s="89">
        <v>0.1</v>
      </c>
      <c r="O84" s="71">
        <f>ROUND(IFERROR(IF(M84="","",M84/(1+IF(N84="",0,IF(VALUE(N84)&gt;=1,VALUE(N84)/100,VALUE(N84))))),""),0)</f>
        <v>0</v>
      </c>
      <c r="P84" s="107"/>
    </row>
    <row r="85" spans="2:16" ht="24" customHeight="1" thickBot="1">
      <c r="B85" s="115"/>
      <c r="C85" s="116"/>
      <c r="D85" s="117"/>
      <c r="E85" s="118"/>
      <c r="F85" s="119"/>
      <c r="G85" s="119"/>
      <c r="H85" s="119"/>
      <c r="I85" s="120"/>
      <c r="J85" s="121"/>
      <c r="K85" s="120"/>
      <c r="L85" s="121"/>
      <c r="M85" s="122"/>
      <c r="N85" s="123"/>
      <c r="O85" s="124" t="str">
        <f t="shared" ref="O85:O135" si="13">IFERROR(IF(M85="","",M85/(1+IF(N85="",0,IF(VALUE(N85)&gt;=1,VALUE(N85)/100,VALUE(N85))))),"")</f>
        <v/>
      </c>
      <c r="P85" s="125"/>
    </row>
    <row r="86" spans="2:16" s="1" customFormat="1" ht="27.75" customHeight="1">
      <c r="B86" s="177" t="s">
        <v>8</v>
      </c>
      <c r="C86" s="131"/>
      <c r="D86" s="105">
        <f>SUM(D9,D21,D34,D47,D63,D71,D83)</f>
        <v>0</v>
      </c>
      <c r="E86" s="45"/>
      <c r="F86" s="46"/>
      <c r="G86" s="46"/>
      <c r="H86" s="46"/>
      <c r="I86" s="46"/>
      <c r="J86" s="47"/>
      <c r="K86" s="46"/>
      <c r="L86" s="47"/>
      <c r="M86" s="46"/>
      <c r="N86" s="61"/>
      <c r="O86" s="58"/>
      <c r="P86" s="58"/>
    </row>
    <row r="87" spans="2:16" s="1" customFormat="1" ht="27.75" customHeight="1">
      <c r="B87" s="178" t="s">
        <v>10</v>
      </c>
      <c r="C87" s="129"/>
      <c r="D87" s="16">
        <f>ROUNDDOWN(D86*0.1,0)</f>
        <v>0</v>
      </c>
      <c r="E87" s="45"/>
      <c r="F87" s="46"/>
      <c r="G87" s="46"/>
      <c r="H87" s="46"/>
      <c r="I87" s="46"/>
      <c r="J87" s="47"/>
      <c r="K87" s="46"/>
      <c r="L87" s="47"/>
      <c r="M87" s="46"/>
      <c r="N87" s="61"/>
      <c r="O87" s="58"/>
      <c r="P87" s="58"/>
    </row>
    <row r="88" spans="2:16" s="1" customFormat="1" ht="27.75" customHeight="1">
      <c r="B88" s="178" t="s">
        <v>92</v>
      </c>
      <c r="C88" s="129"/>
      <c r="D88" s="16">
        <f>SUM(D86:D87)</f>
        <v>0</v>
      </c>
      <c r="E88" s="45"/>
      <c r="F88" s="46"/>
      <c r="G88" s="46"/>
      <c r="H88" s="46"/>
      <c r="I88" s="46"/>
      <c r="J88" s="47"/>
      <c r="K88" s="46"/>
      <c r="L88" s="47"/>
      <c r="M88" s="46"/>
      <c r="N88" s="61"/>
      <c r="O88" s="58"/>
      <c r="P88" s="58"/>
    </row>
    <row r="89" spans="2:16" ht="27" customHeight="1">
      <c r="B89" s="54" t="s">
        <v>89</v>
      </c>
      <c r="C89" s="17"/>
      <c r="D89" s="17"/>
      <c r="N89" s="61"/>
      <c r="O89" s="58"/>
      <c r="P89" s="58"/>
    </row>
    <row r="90" spans="2:16" ht="27" customHeight="1">
      <c r="B90" s="54" t="s">
        <v>90</v>
      </c>
      <c r="N90" s="61"/>
      <c r="O90" s="58"/>
      <c r="P90" s="58"/>
    </row>
    <row r="91" spans="2:16" ht="14.15" customHeight="1">
      <c r="N91" s="61"/>
      <c r="O91" s="58" t="str">
        <f t="shared" si="13"/>
        <v/>
      </c>
      <c r="P91" s="58" t="str">
        <f t="shared" ref="P91:P154" si="14">IF(O91="","",M91-O91)</f>
        <v/>
      </c>
    </row>
    <row r="92" spans="2:16" ht="14.15" customHeight="1">
      <c r="N92" s="61"/>
      <c r="O92" s="58" t="str">
        <f t="shared" si="13"/>
        <v/>
      </c>
      <c r="P92" s="58" t="str">
        <f t="shared" si="14"/>
        <v/>
      </c>
    </row>
    <row r="93" spans="2:16" ht="14.15" customHeight="1">
      <c r="N93" s="61"/>
      <c r="O93" s="58" t="str">
        <f t="shared" si="13"/>
        <v/>
      </c>
      <c r="P93" s="58" t="str">
        <f t="shared" si="14"/>
        <v/>
      </c>
    </row>
    <row r="94" spans="2:16" ht="14.15" customHeight="1">
      <c r="N94" s="61"/>
      <c r="O94" s="58" t="str">
        <f t="shared" si="13"/>
        <v/>
      </c>
      <c r="P94" s="58" t="str">
        <f t="shared" si="14"/>
        <v/>
      </c>
    </row>
    <row r="95" spans="2:16" ht="14.15" customHeight="1">
      <c r="N95" s="61"/>
      <c r="O95" s="58" t="str">
        <f t="shared" si="13"/>
        <v/>
      </c>
      <c r="P95" s="58" t="str">
        <f t="shared" si="14"/>
        <v/>
      </c>
    </row>
    <row r="96" spans="2:16" ht="14.15" customHeight="1">
      <c r="N96" s="61"/>
      <c r="O96" s="58" t="str">
        <f t="shared" si="13"/>
        <v/>
      </c>
      <c r="P96" s="58" t="str">
        <f t="shared" si="14"/>
        <v/>
      </c>
    </row>
    <row r="97" spans="14:16" ht="14.15" customHeight="1">
      <c r="N97" s="61"/>
      <c r="O97" s="58" t="str">
        <f t="shared" si="13"/>
        <v/>
      </c>
      <c r="P97" s="58" t="str">
        <f t="shared" si="14"/>
        <v/>
      </c>
    </row>
    <row r="98" spans="14:16" ht="14.15" customHeight="1">
      <c r="N98" s="61"/>
      <c r="O98" s="58" t="str">
        <f t="shared" si="13"/>
        <v/>
      </c>
      <c r="P98" s="58" t="str">
        <f t="shared" si="14"/>
        <v/>
      </c>
    </row>
    <row r="99" spans="14:16" ht="14.15" customHeight="1">
      <c r="N99" s="61"/>
      <c r="O99" s="58" t="str">
        <f t="shared" si="13"/>
        <v/>
      </c>
      <c r="P99" s="58" t="str">
        <f t="shared" si="14"/>
        <v/>
      </c>
    </row>
    <row r="100" spans="14:16" ht="14.15" customHeight="1">
      <c r="N100" s="61"/>
      <c r="O100" s="58" t="str">
        <f t="shared" si="13"/>
        <v/>
      </c>
      <c r="P100" s="58" t="str">
        <f t="shared" si="14"/>
        <v/>
      </c>
    </row>
    <row r="101" spans="14:16" ht="14.15" customHeight="1">
      <c r="N101" s="61"/>
      <c r="O101" s="58" t="str">
        <f t="shared" si="13"/>
        <v/>
      </c>
      <c r="P101" s="58" t="str">
        <f t="shared" si="14"/>
        <v/>
      </c>
    </row>
    <row r="102" spans="14:16" ht="14.15" customHeight="1">
      <c r="N102" s="61"/>
      <c r="O102" s="58" t="str">
        <f t="shared" si="13"/>
        <v/>
      </c>
      <c r="P102" s="58" t="str">
        <f t="shared" si="14"/>
        <v/>
      </c>
    </row>
    <row r="103" spans="14:16" ht="14.15" customHeight="1">
      <c r="N103" s="61"/>
      <c r="O103" s="58" t="str">
        <f t="shared" si="13"/>
        <v/>
      </c>
      <c r="P103" s="58" t="str">
        <f t="shared" si="14"/>
        <v/>
      </c>
    </row>
    <row r="104" spans="14:16" ht="14.15" customHeight="1">
      <c r="N104" s="61"/>
      <c r="O104" s="58" t="str">
        <f t="shared" si="13"/>
        <v/>
      </c>
      <c r="P104" s="58" t="str">
        <f t="shared" si="14"/>
        <v/>
      </c>
    </row>
    <row r="105" spans="14:16" ht="14.15" customHeight="1">
      <c r="N105" s="61"/>
      <c r="O105" s="58" t="str">
        <f t="shared" si="13"/>
        <v/>
      </c>
      <c r="P105" s="58" t="str">
        <f t="shared" si="14"/>
        <v/>
      </c>
    </row>
    <row r="106" spans="14:16" ht="14.15" customHeight="1">
      <c r="N106" s="61"/>
      <c r="O106" s="58" t="str">
        <f t="shared" si="13"/>
        <v/>
      </c>
      <c r="P106" s="58" t="str">
        <f t="shared" si="14"/>
        <v/>
      </c>
    </row>
    <row r="107" spans="14:16" ht="14.15" customHeight="1">
      <c r="N107" s="61"/>
      <c r="O107" s="58" t="str">
        <f t="shared" si="13"/>
        <v/>
      </c>
      <c r="P107" s="58" t="str">
        <f t="shared" si="14"/>
        <v/>
      </c>
    </row>
    <row r="108" spans="14:16" ht="14.15" customHeight="1">
      <c r="N108" s="61"/>
      <c r="O108" s="58" t="str">
        <f t="shared" si="13"/>
        <v/>
      </c>
      <c r="P108" s="58" t="str">
        <f t="shared" si="14"/>
        <v/>
      </c>
    </row>
    <row r="109" spans="14:16" ht="14.15" customHeight="1">
      <c r="N109" s="61"/>
      <c r="O109" s="58" t="str">
        <f t="shared" si="13"/>
        <v/>
      </c>
      <c r="P109" s="58" t="str">
        <f t="shared" si="14"/>
        <v/>
      </c>
    </row>
    <row r="110" spans="14:16" ht="14.15" customHeight="1">
      <c r="N110" s="61"/>
      <c r="O110" s="58" t="str">
        <f t="shared" si="13"/>
        <v/>
      </c>
      <c r="P110" s="58" t="str">
        <f t="shared" si="14"/>
        <v/>
      </c>
    </row>
    <row r="111" spans="14:16" ht="14.15" customHeight="1">
      <c r="N111" s="61"/>
      <c r="O111" s="58" t="str">
        <f t="shared" si="13"/>
        <v/>
      </c>
      <c r="P111" s="58" t="str">
        <f t="shared" si="14"/>
        <v/>
      </c>
    </row>
    <row r="112" spans="14:16" ht="14.15" customHeight="1">
      <c r="N112" s="61"/>
      <c r="O112" s="58" t="str">
        <f t="shared" si="13"/>
        <v/>
      </c>
      <c r="P112" s="58" t="str">
        <f t="shared" si="14"/>
        <v/>
      </c>
    </row>
    <row r="113" spans="14:16" ht="14.15" customHeight="1">
      <c r="N113" s="61"/>
      <c r="O113" s="58" t="str">
        <f t="shared" si="13"/>
        <v/>
      </c>
      <c r="P113" s="58" t="str">
        <f t="shared" si="14"/>
        <v/>
      </c>
    </row>
    <row r="114" spans="14:16" ht="14.15" customHeight="1">
      <c r="N114" s="61"/>
      <c r="O114" s="58" t="str">
        <f t="shared" si="13"/>
        <v/>
      </c>
      <c r="P114" s="58" t="str">
        <f t="shared" si="14"/>
        <v/>
      </c>
    </row>
    <row r="115" spans="14:16" ht="14.15" customHeight="1">
      <c r="N115" s="61"/>
      <c r="O115" s="58" t="str">
        <f t="shared" si="13"/>
        <v/>
      </c>
      <c r="P115" s="58" t="str">
        <f t="shared" si="14"/>
        <v/>
      </c>
    </row>
    <row r="116" spans="14:16" ht="14.15" customHeight="1">
      <c r="N116" s="61"/>
      <c r="O116" s="58" t="str">
        <f t="shared" si="13"/>
        <v/>
      </c>
      <c r="P116" s="58" t="str">
        <f t="shared" si="14"/>
        <v/>
      </c>
    </row>
    <row r="117" spans="14:16" ht="14.15" customHeight="1">
      <c r="N117" s="61"/>
      <c r="O117" s="58" t="str">
        <f t="shared" si="13"/>
        <v/>
      </c>
      <c r="P117" s="58" t="str">
        <f t="shared" si="14"/>
        <v/>
      </c>
    </row>
    <row r="118" spans="14:16" ht="14.15" customHeight="1">
      <c r="N118" s="61"/>
      <c r="O118" s="58" t="str">
        <f t="shared" si="13"/>
        <v/>
      </c>
      <c r="P118" s="58" t="str">
        <f t="shared" si="14"/>
        <v/>
      </c>
    </row>
    <row r="119" spans="14:16" ht="14.15" customHeight="1">
      <c r="N119" s="61"/>
      <c r="O119" s="58" t="str">
        <f t="shared" si="13"/>
        <v/>
      </c>
      <c r="P119" s="58" t="str">
        <f t="shared" si="14"/>
        <v/>
      </c>
    </row>
    <row r="120" spans="14:16" ht="14.15" customHeight="1">
      <c r="N120" s="61"/>
      <c r="O120" s="58" t="str">
        <f t="shared" si="13"/>
        <v/>
      </c>
      <c r="P120" s="58" t="str">
        <f t="shared" si="14"/>
        <v/>
      </c>
    </row>
    <row r="121" spans="14:16" ht="14.15" customHeight="1">
      <c r="N121" s="61"/>
      <c r="O121" s="58" t="str">
        <f t="shared" si="13"/>
        <v/>
      </c>
      <c r="P121" s="58" t="str">
        <f t="shared" si="14"/>
        <v/>
      </c>
    </row>
    <row r="122" spans="14:16" ht="14.15" customHeight="1">
      <c r="N122" s="61"/>
      <c r="O122" s="58" t="str">
        <f t="shared" si="13"/>
        <v/>
      </c>
      <c r="P122" s="58" t="str">
        <f t="shared" si="14"/>
        <v/>
      </c>
    </row>
    <row r="123" spans="14:16" ht="14.15" customHeight="1">
      <c r="N123" s="61"/>
      <c r="O123" s="58" t="str">
        <f t="shared" si="13"/>
        <v/>
      </c>
      <c r="P123" s="58" t="str">
        <f t="shared" si="14"/>
        <v/>
      </c>
    </row>
    <row r="124" spans="14:16" ht="14.15" customHeight="1">
      <c r="N124" s="61"/>
      <c r="O124" s="58" t="str">
        <f t="shared" si="13"/>
        <v/>
      </c>
      <c r="P124" s="58" t="str">
        <f t="shared" si="14"/>
        <v/>
      </c>
    </row>
    <row r="125" spans="14:16" ht="14.15" customHeight="1">
      <c r="N125" s="61"/>
      <c r="O125" s="58" t="str">
        <f t="shared" si="13"/>
        <v/>
      </c>
      <c r="P125" s="58" t="str">
        <f t="shared" si="14"/>
        <v/>
      </c>
    </row>
    <row r="126" spans="14:16" ht="14.15" customHeight="1">
      <c r="N126" s="61"/>
      <c r="O126" s="58" t="str">
        <f t="shared" si="13"/>
        <v/>
      </c>
      <c r="P126" s="58" t="str">
        <f t="shared" si="14"/>
        <v/>
      </c>
    </row>
    <row r="127" spans="14:16" ht="14.15" customHeight="1">
      <c r="N127" s="61"/>
      <c r="O127" s="58" t="str">
        <f t="shared" si="13"/>
        <v/>
      </c>
      <c r="P127" s="58" t="str">
        <f t="shared" si="14"/>
        <v/>
      </c>
    </row>
    <row r="128" spans="14:16" ht="14.15" customHeight="1">
      <c r="N128" s="61"/>
      <c r="O128" s="58" t="str">
        <f t="shared" si="13"/>
        <v/>
      </c>
      <c r="P128" s="58" t="str">
        <f t="shared" si="14"/>
        <v/>
      </c>
    </row>
    <row r="129" spans="14:16" ht="14.15" customHeight="1">
      <c r="N129" s="61"/>
      <c r="O129" s="58" t="str">
        <f t="shared" si="13"/>
        <v/>
      </c>
      <c r="P129" s="58" t="str">
        <f t="shared" si="14"/>
        <v/>
      </c>
    </row>
    <row r="130" spans="14:16" ht="14.15" customHeight="1">
      <c r="N130" s="61"/>
      <c r="O130" s="58" t="str">
        <f t="shared" si="13"/>
        <v/>
      </c>
      <c r="P130" s="58" t="str">
        <f t="shared" si="14"/>
        <v/>
      </c>
    </row>
    <row r="131" spans="14:16" ht="14.15" customHeight="1">
      <c r="N131" s="61"/>
      <c r="O131" s="58" t="str">
        <f t="shared" si="13"/>
        <v/>
      </c>
      <c r="P131" s="58" t="str">
        <f t="shared" si="14"/>
        <v/>
      </c>
    </row>
    <row r="132" spans="14:16" ht="14.15" customHeight="1">
      <c r="N132" s="61"/>
      <c r="O132" s="58" t="str">
        <f t="shared" si="13"/>
        <v/>
      </c>
      <c r="P132" s="58" t="str">
        <f t="shared" si="14"/>
        <v/>
      </c>
    </row>
    <row r="133" spans="14:16" ht="14.15" customHeight="1">
      <c r="N133" s="61"/>
      <c r="O133" s="58" t="str">
        <f t="shared" si="13"/>
        <v/>
      </c>
      <c r="P133" s="58" t="str">
        <f t="shared" si="14"/>
        <v/>
      </c>
    </row>
    <row r="134" spans="14:16" ht="14.15" customHeight="1">
      <c r="N134" s="61"/>
      <c r="O134" s="58" t="str">
        <f t="shared" si="13"/>
        <v/>
      </c>
      <c r="P134" s="58" t="str">
        <f t="shared" si="14"/>
        <v/>
      </c>
    </row>
    <row r="135" spans="14:16" ht="14.15" customHeight="1">
      <c r="N135" s="61"/>
      <c r="O135" s="58" t="str">
        <f t="shared" si="13"/>
        <v/>
      </c>
      <c r="P135" s="58" t="str">
        <f t="shared" si="14"/>
        <v/>
      </c>
    </row>
    <row r="136" spans="14:16" ht="14.15" customHeight="1">
      <c r="N136" s="61"/>
      <c r="O136" s="58" t="str">
        <f t="shared" ref="O136:O199" si="15">IFERROR(IF(M136="","",M136/(1+IF(N136="",0,IF(VALUE(N136)&gt;=1,VALUE(N136)/100,VALUE(N136))))),"")</f>
        <v/>
      </c>
      <c r="P136" s="58" t="str">
        <f t="shared" si="14"/>
        <v/>
      </c>
    </row>
    <row r="137" spans="14:16" ht="14.15" customHeight="1">
      <c r="N137" s="61"/>
      <c r="O137" s="58" t="str">
        <f t="shared" si="15"/>
        <v/>
      </c>
      <c r="P137" s="58" t="str">
        <f t="shared" si="14"/>
        <v/>
      </c>
    </row>
    <row r="138" spans="14:16" ht="14.15" customHeight="1">
      <c r="N138" s="61"/>
      <c r="O138" s="58" t="str">
        <f t="shared" si="15"/>
        <v/>
      </c>
      <c r="P138" s="58" t="str">
        <f t="shared" si="14"/>
        <v/>
      </c>
    </row>
    <row r="139" spans="14:16" ht="14.15" customHeight="1">
      <c r="N139" s="61"/>
      <c r="O139" s="58" t="str">
        <f t="shared" si="15"/>
        <v/>
      </c>
      <c r="P139" s="58" t="str">
        <f t="shared" si="14"/>
        <v/>
      </c>
    </row>
    <row r="140" spans="14:16" ht="14.15" customHeight="1">
      <c r="N140" s="61"/>
      <c r="O140" s="58" t="str">
        <f t="shared" si="15"/>
        <v/>
      </c>
      <c r="P140" s="58" t="str">
        <f t="shared" si="14"/>
        <v/>
      </c>
    </row>
    <row r="141" spans="14:16" ht="14.15" customHeight="1">
      <c r="N141" s="61"/>
      <c r="O141" s="58" t="str">
        <f t="shared" si="15"/>
        <v/>
      </c>
      <c r="P141" s="58" t="str">
        <f t="shared" si="14"/>
        <v/>
      </c>
    </row>
    <row r="142" spans="14:16" ht="14.15" customHeight="1">
      <c r="N142" s="61"/>
      <c r="O142" s="58" t="str">
        <f t="shared" si="15"/>
        <v/>
      </c>
      <c r="P142" s="58" t="str">
        <f t="shared" si="14"/>
        <v/>
      </c>
    </row>
    <row r="143" spans="14:16" ht="14.15" customHeight="1">
      <c r="N143" s="61"/>
      <c r="O143" s="58" t="str">
        <f t="shared" si="15"/>
        <v/>
      </c>
      <c r="P143" s="58" t="str">
        <f t="shared" si="14"/>
        <v/>
      </c>
    </row>
    <row r="144" spans="14:16" ht="14.15" customHeight="1">
      <c r="N144" s="61"/>
      <c r="O144" s="58" t="str">
        <f t="shared" si="15"/>
        <v/>
      </c>
      <c r="P144" s="58" t="str">
        <f t="shared" si="14"/>
        <v/>
      </c>
    </row>
    <row r="145" spans="14:16" ht="14.15" customHeight="1">
      <c r="N145" s="61"/>
      <c r="O145" s="58" t="str">
        <f t="shared" si="15"/>
        <v/>
      </c>
      <c r="P145" s="58" t="str">
        <f t="shared" si="14"/>
        <v/>
      </c>
    </row>
    <row r="146" spans="14:16" ht="14.15" customHeight="1">
      <c r="N146" s="61"/>
      <c r="O146" s="58" t="str">
        <f t="shared" si="15"/>
        <v/>
      </c>
      <c r="P146" s="58" t="str">
        <f t="shared" si="14"/>
        <v/>
      </c>
    </row>
    <row r="147" spans="14:16" ht="14.15" customHeight="1">
      <c r="N147" s="61"/>
      <c r="O147" s="58" t="str">
        <f t="shared" si="15"/>
        <v/>
      </c>
      <c r="P147" s="58" t="str">
        <f t="shared" si="14"/>
        <v/>
      </c>
    </row>
    <row r="148" spans="14:16" ht="14.15" customHeight="1">
      <c r="N148" s="61"/>
      <c r="O148" s="58" t="str">
        <f t="shared" si="15"/>
        <v/>
      </c>
      <c r="P148" s="58" t="str">
        <f t="shared" si="14"/>
        <v/>
      </c>
    </row>
    <row r="149" spans="14:16" ht="14.15" customHeight="1">
      <c r="N149" s="61"/>
      <c r="O149" s="58" t="str">
        <f t="shared" si="15"/>
        <v/>
      </c>
      <c r="P149" s="58" t="str">
        <f t="shared" si="14"/>
        <v/>
      </c>
    </row>
    <row r="150" spans="14:16" ht="14.15" customHeight="1">
      <c r="N150" s="61"/>
      <c r="O150" s="58" t="str">
        <f t="shared" si="15"/>
        <v/>
      </c>
      <c r="P150" s="58" t="str">
        <f t="shared" si="14"/>
        <v/>
      </c>
    </row>
    <row r="151" spans="14:16" ht="14.15" customHeight="1">
      <c r="N151" s="61"/>
      <c r="O151" s="58" t="str">
        <f t="shared" si="15"/>
        <v/>
      </c>
      <c r="P151" s="58" t="str">
        <f t="shared" si="14"/>
        <v/>
      </c>
    </row>
    <row r="152" spans="14:16" ht="14.15" customHeight="1">
      <c r="N152" s="61"/>
      <c r="O152" s="58" t="str">
        <f t="shared" si="15"/>
        <v/>
      </c>
      <c r="P152" s="58" t="str">
        <f t="shared" si="14"/>
        <v/>
      </c>
    </row>
    <row r="153" spans="14:16" ht="14.15" customHeight="1">
      <c r="N153" s="61"/>
      <c r="O153" s="58" t="str">
        <f t="shared" si="15"/>
        <v/>
      </c>
      <c r="P153" s="58" t="str">
        <f t="shared" si="14"/>
        <v/>
      </c>
    </row>
    <row r="154" spans="14:16" ht="14.15" customHeight="1">
      <c r="N154" s="61"/>
      <c r="O154" s="58" t="str">
        <f t="shared" si="15"/>
        <v/>
      </c>
      <c r="P154" s="58" t="str">
        <f t="shared" si="14"/>
        <v/>
      </c>
    </row>
    <row r="155" spans="14:16" ht="14.15" customHeight="1">
      <c r="N155" s="61"/>
      <c r="O155" s="58" t="str">
        <f t="shared" si="15"/>
        <v/>
      </c>
      <c r="P155" s="58" t="str">
        <f t="shared" ref="P155:P200" si="16">IF(O155="","",M155-O155)</f>
        <v/>
      </c>
    </row>
    <row r="156" spans="14:16" ht="14.15" customHeight="1">
      <c r="N156" s="61"/>
      <c r="O156" s="58" t="str">
        <f t="shared" si="15"/>
        <v/>
      </c>
      <c r="P156" s="58" t="str">
        <f t="shared" si="16"/>
        <v/>
      </c>
    </row>
    <row r="157" spans="14:16" ht="14.15" customHeight="1">
      <c r="N157" s="61"/>
      <c r="O157" s="58" t="str">
        <f t="shared" si="15"/>
        <v/>
      </c>
      <c r="P157" s="58" t="str">
        <f t="shared" si="16"/>
        <v/>
      </c>
    </row>
    <row r="158" spans="14:16" ht="14.15" customHeight="1">
      <c r="N158" s="61"/>
      <c r="O158" s="58" t="str">
        <f t="shared" si="15"/>
        <v/>
      </c>
      <c r="P158" s="58" t="str">
        <f t="shared" si="16"/>
        <v/>
      </c>
    </row>
    <row r="159" spans="14:16" ht="14.15" customHeight="1">
      <c r="N159" s="61"/>
      <c r="O159" s="58" t="str">
        <f t="shared" si="15"/>
        <v/>
      </c>
      <c r="P159" s="58" t="str">
        <f t="shared" si="16"/>
        <v/>
      </c>
    </row>
    <row r="160" spans="14:16" ht="14.15" customHeight="1">
      <c r="N160" s="61"/>
      <c r="O160" s="58" t="str">
        <f t="shared" si="15"/>
        <v/>
      </c>
      <c r="P160" s="58" t="str">
        <f t="shared" si="16"/>
        <v/>
      </c>
    </row>
    <row r="161" spans="14:16" ht="14.15" customHeight="1">
      <c r="N161" s="61"/>
      <c r="O161" s="58" t="str">
        <f t="shared" si="15"/>
        <v/>
      </c>
      <c r="P161" s="58" t="str">
        <f t="shared" si="16"/>
        <v/>
      </c>
    </row>
    <row r="162" spans="14:16" ht="14.15" customHeight="1">
      <c r="N162" s="61"/>
      <c r="O162" s="58" t="str">
        <f t="shared" si="15"/>
        <v/>
      </c>
      <c r="P162" s="58" t="str">
        <f t="shared" si="16"/>
        <v/>
      </c>
    </row>
    <row r="163" spans="14:16" ht="14.15" customHeight="1">
      <c r="N163" s="61"/>
      <c r="O163" s="58" t="str">
        <f t="shared" si="15"/>
        <v/>
      </c>
      <c r="P163" s="58" t="str">
        <f t="shared" si="16"/>
        <v/>
      </c>
    </row>
    <row r="164" spans="14:16" ht="14.15" customHeight="1">
      <c r="N164" s="61"/>
      <c r="O164" s="58" t="str">
        <f t="shared" si="15"/>
        <v/>
      </c>
      <c r="P164" s="58" t="str">
        <f t="shared" si="16"/>
        <v/>
      </c>
    </row>
    <row r="165" spans="14:16" ht="14.15" customHeight="1">
      <c r="N165" s="61"/>
      <c r="O165" s="58" t="str">
        <f t="shared" si="15"/>
        <v/>
      </c>
      <c r="P165" s="58" t="str">
        <f t="shared" si="16"/>
        <v/>
      </c>
    </row>
    <row r="166" spans="14:16" ht="14.15" customHeight="1">
      <c r="N166" s="61"/>
      <c r="O166" s="58" t="str">
        <f t="shared" si="15"/>
        <v/>
      </c>
      <c r="P166" s="58" t="str">
        <f t="shared" si="16"/>
        <v/>
      </c>
    </row>
    <row r="167" spans="14:16" ht="14.15" customHeight="1">
      <c r="N167" s="61"/>
      <c r="O167" s="58" t="str">
        <f t="shared" si="15"/>
        <v/>
      </c>
      <c r="P167" s="58" t="str">
        <f t="shared" si="16"/>
        <v/>
      </c>
    </row>
    <row r="168" spans="14:16" ht="14.15" customHeight="1">
      <c r="N168" s="61"/>
      <c r="O168" s="58" t="str">
        <f t="shared" si="15"/>
        <v/>
      </c>
      <c r="P168" s="58" t="str">
        <f t="shared" si="16"/>
        <v/>
      </c>
    </row>
    <row r="169" spans="14:16" ht="14.15" customHeight="1">
      <c r="N169" s="61"/>
      <c r="O169" s="58" t="str">
        <f t="shared" si="15"/>
        <v/>
      </c>
      <c r="P169" s="58" t="str">
        <f t="shared" si="16"/>
        <v/>
      </c>
    </row>
    <row r="170" spans="14:16" ht="14.15" customHeight="1">
      <c r="N170" s="61"/>
      <c r="O170" s="58" t="str">
        <f t="shared" si="15"/>
        <v/>
      </c>
      <c r="P170" s="58" t="str">
        <f t="shared" si="16"/>
        <v/>
      </c>
    </row>
    <row r="171" spans="14:16" ht="14.15" customHeight="1">
      <c r="N171" s="61"/>
      <c r="O171" s="58" t="str">
        <f t="shared" si="15"/>
        <v/>
      </c>
      <c r="P171" s="58" t="str">
        <f t="shared" si="16"/>
        <v/>
      </c>
    </row>
    <row r="172" spans="14:16" ht="14.15" customHeight="1">
      <c r="N172" s="61"/>
      <c r="O172" s="58" t="str">
        <f t="shared" si="15"/>
        <v/>
      </c>
      <c r="P172" s="58" t="str">
        <f t="shared" si="16"/>
        <v/>
      </c>
    </row>
    <row r="173" spans="14:16" ht="14.15" customHeight="1">
      <c r="N173" s="61"/>
      <c r="O173" s="58" t="str">
        <f t="shared" si="15"/>
        <v/>
      </c>
      <c r="P173" s="58" t="str">
        <f t="shared" si="16"/>
        <v/>
      </c>
    </row>
    <row r="174" spans="14:16" ht="14.15" customHeight="1">
      <c r="N174" s="61"/>
      <c r="O174" s="58" t="str">
        <f t="shared" si="15"/>
        <v/>
      </c>
      <c r="P174" s="58" t="str">
        <f t="shared" si="16"/>
        <v/>
      </c>
    </row>
    <row r="175" spans="14:16" ht="14.15" customHeight="1">
      <c r="N175" s="61"/>
      <c r="O175" s="58" t="str">
        <f t="shared" si="15"/>
        <v/>
      </c>
      <c r="P175" s="58" t="str">
        <f t="shared" si="16"/>
        <v/>
      </c>
    </row>
    <row r="176" spans="14:16" ht="14.15" customHeight="1">
      <c r="N176" s="61"/>
      <c r="O176" s="58" t="str">
        <f t="shared" si="15"/>
        <v/>
      </c>
      <c r="P176" s="58" t="str">
        <f t="shared" si="16"/>
        <v/>
      </c>
    </row>
    <row r="177" spans="14:16" ht="14.15" customHeight="1">
      <c r="N177" s="61"/>
      <c r="O177" s="58" t="str">
        <f t="shared" si="15"/>
        <v/>
      </c>
      <c r="P177" s="58" t="str">
        <f t="shared" si="16"/>
        <v/>
      </c>
    </row>
    <row r="178" spans="14:16" ht="14.15" customHeight="1">
      <c r="N178" s="61"/>
      <c r="O178" s="58" t="str">
        <f t="shared" si="15"/>
        <v/>
      </c>
      <c r="P178" s="58" t="str">
        <f t="shared" si="16"/>
        <v/>
      </c>
    </row>
    <row r="179" spans="14:16" ht="14.15" customHeight="1">
      <c r="N179" s="61"/>
      <c r="O179" s="58" t="str">
        <f t="shared" si="15"/>
        <v/>
      </c>
      <c r="P179" s="58" t="str">
        <f t="shared" si="16"/>
        <v/>
      </c>
    </row>
    <row r="180" spans="14:16" ht="14.15" customHeight="1">
      <c r="N180" s="61"/>
      <c r="O180" s="58" t="str">
        <f t="shared" si="15"/>
        <v/>
      </c>
      <c r="P180" s="58" t="str">
        <f t="shared" si="16"/>
        <v/>
      </c>
    </row>
    <row r="181" spans="14:16" ht="14.15" customHeight="1">
      <c r="N181" s="61"/>
      <c r="O181" s="58" t="str">
        <f t="shared" si="15"/>
        <v/>
      </c>
      <c r="P181" s="58" t="str">
        <f t="shared" si="16"/>
        <v/>
      </c>
    </row>
    <row r="182" spans="14:16" ht="14.15" customHeight="1">
      <c r="N182" s="61"/>
      <c r="O182" s="58" t="str">
        <f t="shared" si="15"/>
        <v/>
      </c>
      <c r="P182" s="58" t="str">
        <f t="shared" si="16"/>
        <v/>
      </c>
    </row>
    <row r="183" spans="14:16" ht="14.15" customHeight="1">
      <c r="N183" s="61"/>
      <c r="O183" s="58" t="str">
        <f t="shared" si="15"/>
        <v/>
      </c>
      <c r="P183" s="58" t="str">
        <f t="shared" si="16"/>
        <v/>
      </c>
    </row>
    <row r="184" spans="14:16" ht="14.15" customHeight="1">
      <c r="N184" s="61"/>
      <c r="O184" s="58" t="str">
        <f t="shared" si="15"/>
        <v/>
      </c>
      <c r="P184" s="58" t="str">
        <f t="shared" si="16"/>
        <v/>
      </c>
    </row>
    <row r="185" spans="14:16" ht="14.15" customHeight="1">
      <c r="N185" s="61"/>
      <c r="O185" s="58" t="str">
        <f t="shared" si="15"/>
        <v/>
      </c>
      <c r="P185" s="58" t="str">
        <f t="shared" si="16"/>
        <v/>
      </c>
    </row>
    <row r="186" spans="14:16" ht="14.15" customHeight="1">
      <c r="N186" s="61"/>
      <c r="O186" s="58" t="str">
        <f t="shared" si="15"/>
        <v/>
      </c>
      <c r="P186" s="58" t="str">
        <f t="shared" si="16"/>
        <v/>
      </c>
    </row>
    <row r="187" spans="14:16" ht="14.15" customHeight="1">
      <c r="N187" s="61"/>
      <c r="O187" s="58" t="str">
        <f t="shared" si="15"/>
        <v/>
      </c>
      <c r="P187" s="58" t="str">
        <f t="shared" si="16"/>
        <v/>
      </c>
    </row>
    <row r="188" spans="14:16" ht="14.15" customHeight="1">
      <c r="N188" s="61"/>
      <c r="O188" s="58" t="str">
        <f t="shared" si="15"/>
        <v/>
      </c>
      <c r="P188" s="58" t="str">
        <f t="shared" si="16"/>
        <v/>
      </c>
    </row>
    <row r="189" spans="14:16" ht="14.15" customHeight="1">
      <c r="N189" s="61"/>
      <c r="O189" s="58" t="str">
        <f t="shared" si="15"/>
        <v/>
      </c>
      <c r="P189" s="58" t="str">
        <f t="shared" si="16"/>
        <v/>
      </c>
    </row>
    <row r="190" spans="14:16" ht="14.15" customHeight="1">
      <c r="N190" s="61"/>
      <c r="O190" s="58" t="str">
        <f t="shared" si="15"/>
        <v/>
      </c>
      <c r="P190" s="58" t="str">
        <f t="shared" si="16"/>
        <v/>
      </c>
    </row>
    <row r="191" spans="14:16" ht="14.15" customHeight="1">
      <c r="N191" s="61"/>
      <c r="O191" s="58" t="str">
        <f t="shared" si="15"/>
        <v/>
      </c>
      <c r="P191" s="58" t="str">
        <f t="shared" si="16"/>
        <v/>
      </c>
    </row>
    <row r="192" spans="14:16" ht="14.15" customHeight="1">
      <c r="N192" s="61"/>
      <c r="O192" s="58" t="str">
        <f t="shared" si="15"/>
        <v/>
      </c>
      <c r="P192" s="58" t="str">
        <f t="shared" si="16"/>
        <v/>
      </c>
    </row>
    <row r="193" spans="14:16" ht="14.15" customHeight="1">
      <c r="N193" s="61"/>
      <c r="O193" s="58" t="str">
        <f t="shared" si="15"/>
        <v/>
      </c>
      <c r="P193" s="58" t="str">
        <f t="shared" si="16"/>
        <v/>
      </c>
    </row>
    <row r="194" spans="14:16" ht="14.15" customHeight="1">
      <c r="N194" s="61"/>
      <c r="O194" s="58" t="str">
        <f t="shared" si="15"/>
        <v/>
      </c>
      <c r="P194" s="58" t="str">
        <f t="shared" si="16"/>
        <v/>
      </c>
    </row>
    <row r="195" spans="14:16" ht="14.15" customHeight="1">
      <c r="N195" s="61"/>
      <c r="O195" s="58" t="str">
        <f t="shared" si="15"/>
        <v/>
      </c>
      <c r="P195" s="58" t="str">
        <f t="shared" si="16"/>
        <v/>
      </c>
    </row>
    <row r="196" spans="14:16" ht="14.15" customHeight="1">
      <c r="N196" s="61"/>
      <c r="O196" s="58" t="str">
        <f t="shared" si="15"/>
        <v/>
      </c>
      <c r="P196" s="58" t="str">
        <f t="shared" si="16"/>
        <v/>
      </c>
    </row>
    <row r="197" spans="14:16" ht="14.15" customHeight="1">
      <c r="N197" s="61"/>
      <c r="O197" s="58" t="str">
        <f t="shared" si="15"/>
        <v/>
      </c>
      <c r="P197" s="58" t="str">
        <f t="shared" si="16"/>
        <v/>
      </c>
    </row>
    <row r="198" spans="14:16" ht="14.15" customHeight="1">
      <c r="N198" s="61"/>
      <c r="O198" s="58" t="str">
        <f t="shared" si="15"/>
        <v/>
      </c>
      <c r="P198" s="58" t="str">
        <f t="shared" si="16"/>
        <v/>
      </c>
    </row>
    <row r="199" spans="14:16" ht="14.15" customHeight="1">
      <c r="N199" s="61"/>
      <c r="O199" s="58" t="str">
        <f t="shared" si="15"/>
        <v/>
      </c>
      <c r="P199" s="58" t="str">
        <f t="shared" si="16"/>
        <v/>
      </c>
    </row>
    <row r="200" spans="14:16" ht="14.15" customHeight="1">
      <c r="N200" s="61"/>
      <c r="O200" s="58" t="str">
        <f t="shared" ref="O200:O263" si="17">IFERROR(IF(M200="","",M200/(1+IF(N200="",0,IF(VALUE(N200)&gt;=1,VALUE(N200)/100,VALUE(N200))))),"")</f>
        <v/>
      </c>
      <c r="P200" s="58" t="str">
        <f t="shared" si="16"/>
        <v/>
      </c>
    </row>
    <row r="201" spans="14:16" ht="14">
      <c r="O201" s="58" t="str">
        <f t="shared" si="17"/>
        <v/>
      </c>
    </row>
    <row r="202" spans="14:16" ht="14">
      <c r="O202" s="58" t="str">
        <f t="shared" si="17"/>
        <v/>
      </c>
    </row>
    <row r="203" spans="14:16" ht="14">
      <c r="O203" s="58" t="str">
        <f t="shared" si="17"/>
        <v/>
      </c>
    </row>
    <row r="204" spans="14:16" ht="14">
      <c r="O204" s="58" t="str">
        <f t="shared" si="17"/>
        <v/>
      </c>
    </row>
    <row r="205" spans="14:16" ht="14">
      <c r="O205" s="58" t="str">
        <f t="shared" si="17"/>
        <v/>
      </c>
    </row>
    <row r="206" spans="14:16" ht="14">
      <c r="O206" s="58" t="str">
        <f t="shared" si="17"/>
        <v/>
      </c>
    </row>
    <row r="207" spans="14:16" ht="14">
      <c r="O207" s="58" t="str">
        <f t="shared" si="17"/>
        <v/>
      </c>
    </row>
    <row r="208" spans="14:16" ht="14">
      <c r="O208" s="58" t="str">
        <f t="shared" si="17"/>
        <v/>
      </c>
    </row>
    <row r="209" spans="15:15" ht="14">
      <c r="O209" s="58" t="str">
        <f t="shared" si="17"/>
        <v/>
      </c>
    </row>
    <row r="210" spans="15:15" ht="14">
      <c r="O210" s="58" t="str">
        <f t="shared" si="17"/>
        <v/>
      </c>
    </row>
    <row r="211" spans="15:15" ht="14">
      <c r="O211" s="58" t="str">
        <f t="shared" si="17"/>
        <v/>
      </c>
    </row>
    <row r="212" spans="15:15" ht="14">
      <c r="O212" s="58" t="str">
        <f t="shared" si="17"/>
        <v/>
      </c>
    </row>
    <row r="213" spans="15:15" ht="14">
      <c r="O213" s="58" t="str">
        <f t="shared" si="17"/>
        <v/>
      </c>
    </row>
    <row r="214" spans="15:15" ht="14">
      <c r="O214" s="58" t="str">
        <f t="shared" si="17"/>
        <v/>
      </c>
    </row>
    <row r="215" spans="15:15" ht="14">
      <c r="O215" s="58" t="str">
        <f t="shared" si="17"/>
        <v/>
      </c>
    </row>
    <row r="216" spans="15:15" ht="14">
      <c r="O216" s="58" t="str">
        <f t="shared" si="17"/>
        <v/>
      </c>
    </row>
    <row r="217" spans="15:15" ht="14">
      <c r="O217" s="58" t="str">
        <f t="shared" si="17"/>
        <v/>
      </c>
    </row>
    <row r="218" spans="15:15" ht="14">
      <c r="O218" s="58" t="str">
        <f t="shared" si="17"/>
        <v/>
      </c>
    </row>
    <row r="219" spans="15:15" ht="14">
      <c r="O219" s="58" t="str">
        <f t="shared" si="17"/>
        <v/>
      </c>
    </row>
    <row r="220" spans="15:15" ht="14">
      <c r="O220" s="58" t="str">
        <f t="shared" si="17"/>
        <v/>
      </c>
    </row>
    <row r="221" spans="15:15" ht="14">
      <c r="O221" s="58" t="str">
        <f t="shared" si="17"/>
        <v/>
      </c>
    </row>
    <row r="222" spans="15:15" ht="14">
      <c r="O222" s="58" t="str">
        <f t="shared" si="17"/>
        <v/>
      </c>
    </row>
    <row r="223" spans="15:15" ht="14">
      <c r="O223" s="58" t="str">
        <f t="shared" si="17"/>
        <v/>
      </c>
    </row>
    <row r="224" spans="15:15" ht="14">
      <c r="O224" s="58" t="str">
        <f t="shared" si="17"/>
        <v/>
      </c>
    </row>
    <row r="225" spans="15:15" ht="14">
      <c r="O225" s="58" t="str">
        <f t="shared" si="17"/>
        <v/>
      </c>
    </row>
    <row r="226" spans="15:15" ht="14">
      <c r="O226" s="58" t="str">
        <f t="shared" si="17"/>
        <v/>
      </c>
    </row>
    <row r="227" spans="15:15" ht="14">
      <c r="O227" s="58" t="str">
        <f t="shared" si="17"/>
        <v/>
      </c>
    </row>
    <row r="228" spans="15:15" ht="14">
      <c r="O228" s="58" t="str">
        <f t="shared" si="17"/>
        <v/>
      </c>
    </row>
    <row r="229" spans="15:15" ht="14">
      <c r="O229" s="58" t="str">
        <f t="shared" si="17"/>
        <v/>
      </c>
    </row>
    <row r="230" spans="15:15" ht="14">
      <c r="O230" s="58" t="str">
        <f t="shared" si="17"/>
        <v/>
      </c>
    </row>
    <row r="231" spans="15:15" ht="14">
      <c r="O231" s="58" t="str">
        <f t="shared" si="17"/>
        <v/>
      </c>
    </row>
    <row r="232" spans="15:15" ht="14">
      <c r="O232" s="58" t="str">
        <f t="shared" si="17"/>
        <v/>
      </c>
    </row>
    <row r="233" spans="15:15" ht="14">
      <c r="O233" s="58" t="str">
        <f t="shared" si="17"/>
        <v/>
      </c>
    </row>
    <row r="234" spans="15:15" ht="14">
      <c r="O234" s="58" t="str">
        <f t="shared" si="17"/>
        <v/>
      </c>
    </row>
    <row r="235" spans="15:15" ht="14">
      <c r="O235" s="58" t="str">
        <f t="shared" si="17"/>
        <v/>
      </c>
    </row>
    <row r="236" spans="15:15" ht="14">
      <c r="O236" s="58" t="str">
        <f t="shared" si="17"/>
        <v/>
      </c>
    </row>
    <row r="237" spans="15:15" ht="14">
      <c r="O237" s="58" t="str">
        <f t="shared" si="17"/>
        <v/>
      </c>
    </row>
    <row r="238" spans="15:15" ht="14">
      <c r="O238" s="58" t="str">
        <f t="shared" si="17"/>
        <v/>
      </c>
    </row>
    <row r="239" spans="15:15" ht="14">
      <c r="O239" s="58" t="str">
        <f t="shared" si="17"/>
        <v/>
      </c>
    </row>
    <row r="240" spans="15:15" ht="14">
      <c r="O240" s="58" t="str">
        <f t="shared" si="17"/>
        <v/>
      </c>
    </row>
    <row r="241" spans="15:15" ht="14">
      <c r="O241" s="58" t="str">
        <f t="shared" si="17"/>
        <v/>
      </c>
    </row>
    <row r="242" spans="15:15" ht="14">
      <c r="O242" s="58" t="str">
        <f t="shared" si="17"/>
        <v/>
      </c>
    </row>
    <row r="243" spans="15:15" ht="14">
      <c r="O243" s="58" t="str">
        <f t="shared" si="17"/>
        <v/>
      </c>
    </row>
    <row r="244" spans="15:15" ht="14">
      <c r="O244" s="58" t="str">
        <f t="shared" si="17"/>
        <v/>
      </c>
    </row>
    <row r="245" spans="15:15" ht="14">
      <c r="O245" s="58" t="str">
        <f t="shared" si="17"/>
        <v/>
      </c>
    </row>
    <row r="246" spans="15:15" ht="14">
      <c r="O246" s="58" t="str">
        <f t="shared" si="17"/>
        <v/>
      </c>
    </row>
    <row r="247" spans="15:15" ht="14">
      <c r="O247" s="58" t="str">
        <f t="shared" si="17"/>
        <v/>
      </c>
    </row>
    <row r="248" spans="15:15" ht="14">
      <c r="O248" s="58" t="str">
        <f t="shared" si="17"/>
        <v/>
      </c>
    </row>
    <row r="249" spans="15:15" ht="14">
      <c r="O249" s="58" t="str">
        <f t="shared" si="17"/>
        <v/>
      </c>
    </row>
    <row r="250" spans="15:15" ht="14">
      <c r="O250" s="58" t="str">
        <f t="shared" si="17"/>
        <v/>
      </c>
    </row>
    <row r="251" spans="15:15" ht="14">
      <c r="O251" s="58" t="str">
        <f t="shared" si="17"/>
        <v/>
      </c>
    </row>
    <row r="252" spans="15:15" ht="14">
      <c r="O252" s="58" t="str">
        <f t="shared" si="17"/>
        <v/>
      </c>
    </row>
    <row r="253" spans="15:15" ht="14">
      <c r="O253" s="58" t="str">
        <f t="shared" si="17"/>
        <v/>
      </c>
    </row>
    <row r="254" spans="15:15" ht="14">
      <c r="O254" s="58" t="str">
        <f t="shared" si="17"/>
        <v/>
      </c>
    </row>
    <row r="255" spans="15:15" ht="14">
      <c r="O255" s="58" t="str">
        <f t="shared" si="17"/>
        <v/>
      </c>
    </row>
    <row r="256" spans="15:15" ht="14">
      <c r="O256" s="58" t="str">
        <f t="shared" si="17"/>
        <v/>
      </c>
    </row>
    <row r="257" spans="15:15" ht="14">
      <c r="O257" s="58" t="str">
        <f t="shared" si="17"/>
        <v/>
      </c>
    </row>
    <row r="258" spans="15:15" ht="14">
      <c r="O258" s="58" t="str">
        <f t="shared" si="17"/>
        <v/>
      </c>
    </row>
    <row r="259" spans="15:15" ht="14">
      <c r="O259" s="58" t="str">
        <f t="shared" si="17"/>
        <v/>
      </c>
    </row>
    <row r="260" spans="15:15" ht="14">
      <c r="O260" s="58" t="str">
        <f t="shared" si="17"/>
        <v/>
      </c>
    </row>
    <row r="261" spans="15:15" ht="14">
      <c r="O261" s="58" t="str">
        <f t="shared" si="17"/>
        <v/>
      </c>
    </row>
    <row r="262" spans="15:15" ht="14">
      <c r="O262" s="58" t="str">
        <f t="shared" si="17"/>
        <v/>
      </c>
    </row>
    <row r="263" spans="15:15" ht="14">
      <c r="O263" s="58" t="str">
        <f t="shared" si="17"/>
        <v/>
      </c>
    </row>
    <row r="264" spans="15:15" ht="14">
      <c r="O264" s="58" t="str">
        <f t="shared" ref="O264:O327" si="18">IFERROR(IF(M264="","",M264/(1+IF(N264="",0,IF(VALUE(N264)&gt;=1,VALUE(N264)/100,VALUE(N264))))),"")</f>
        <v/>
      </c>
    </row>
    <row r="265" spans="15:15" ht="14">
      <c r="O265" s="58" t="str">
        <f t="shared" si="18"/>
        <v/>
      </c>
    </row>
    <row r="266" spans="15:15" ht="14">
      <c r="O266" s="58" t="str">
        <f t="shared" si="18"/>
        <v/>
      </c>
    </row>
    <row r="267" spans="15:15" ht="14">
      <c r="O267" s="58" t="str">
        <f t="shared" si="18"/>
        <v/>
      </c>
    </row>
    <row r="268" spans="15:15" ht="14">
      <c r="O268" s="58" t="str">
        <f t="shared" si="18"/>
        <v/>
      </c>
    </row>
    <row r="269" spans="15:15" ht="14">
      <c r="O269" s="58" t="str">
        <f t="shared" si="18"/>
        <v/>
      </c>
    </row>
    <row r="270" spans="15:15" ht="14">
      <c r="O270" s="58" t="str">
        <f t="shared" si="18"/>
        <v/>
      </c>
    </row>
    <row r="271" spans="15:15" ht="14">
      <c r="O271" s="58" t="str">
        <f t="shared" si="18"/>
        <v/>
      </c>
    </row>
    <row r="272" spans="15:15" ht="14">
      <c r="O272" s="58" t="str">
        <f t="shared" si="18"/>
        <v/>
      </c>
    </row>
    <row r="273" spans="15:15" ht="14">
      <c r="O273" s="58" t="str">
        <f t="shared" si="18"/>
        <v/>
      </c>
    </row>
    <row r="274" spans="15:15" ht="14">
      <c r="O274" s="58" t="str">
        <f t="shared" si="18"/>
        <v/>
      </c>
    </row>
    <row r="275" spans="15:15" ht="14">
      <c r="O275" s="58" t="str">
        <f t="shared" si="18"/>
        <v/>
      </c>
    </row>
    <row r="276" spans="15:15" ht="14">
      <c r="O276" s="58" t="str">
        <f t="shared" si="18"/>
        <v/>
      </c>
    </row>
    <row r="277" spans="15:15" ht="14">
      <c r="O277" s="58" t="str">
        <f t="shared" si="18"/>
        <v/>
      </c>
    </row>
    <row r="278" spans="15:15" ht="14">
      <c r="O278" s="58" t="str">
        <f t="shared" si="18"/>
        <v/>
      </c>
    </row>
    <row r="279" spans="15:15" ht="14">
      <c r="O279" s="58" t="str">
        <f t="shared" si="18"/>
        <v/>
      </c>
    </row>
    <row r="280" spans="15:15" ht="14">
      <c r="O280" s="58" t="str">
        <f t="shared" si="18"/>
        <v/>
      </c>
    </row>
    <row r="281" spans="15:15" ht="14">
      <c r="O281" s="58" t="str">
        <f t="shared" si="18"/>
        <v/>
      </c>
    </row>
    <row r="282" spans="15:15" ht="14">
      <c r="O282" s="58" t="str">
        <f t="shared" si="18"/>
        <v/>
      </c>
    </row>
    <row r="283" spans="15:15" ht="14">
      <c r="O283" s="58" t="str">
        <f t="shared" si="18"/>
        <v/>
      </c>
    </row>
    <row r="284" spans="15:15" ht="14">
      <c r="O284" s="58" t="str">
        <f t="shared" si="18"/>
        <v/>
      </c>
    </row>
    <row r="285" spans="15:15" ht="14">
      <c r="O285" s="58" t="str">
        <f t="shared" si="18"/>
        <v/>
      </c>
    </row>
    <row r="286" spans="15:15" ht="14">
      <c r="O286" s="58" t="str">
        <f t="shared" si="18"/>
        <v/>
      </c>
    </row>
    <row r="287" spans="15:15" ht="14">
      <c r="O287" s="58" t="str">
        <f t="shared" si="18"/>
        <v/>
      </c>
    </row>
    <row r="288" spans="15:15" ht="14">
      <c r="O288" s="58" t="str">
        <f t="shared" si="18"/>
        <v/>
      </c>
    </row>
    <row r="289" spans="15:15" ht="14">
      <c r="O289" s="58" t="str">
        <f t="shared" si="18"/>
        <v/>
      </c>
    </row>
    <row r="290" spans="15:15" ht="14">
      <c r="O290" s="58" t="str">
        <f t="shared" si="18"/>
        <v/>
      </c>
    </row>
    <row r="291" spans="15:15" ht="14">
      <c r="O291" s="58" t="str">
        <f t="shared" si="18"/>
        <v/>
      </c>
    </row>
    <row r="292" spans="15:15" ht="14">
      <c r="O292" s="58" t="str">
        <f t="shared" si="18"/>
        <v/>
      </c>
    </row>
    <row r="293" spans="15:15" ht="14">
      <c r="O293" s="58" t="str">
        <f t="shared" si="18"/>
        <v/>
      </c>
    </row>
    <row r="294" spans="15:15" ht="14">
      <c r="O294" s="58" t="str">
        <f t="shared" si="18"/>
        <v/>
      </c>
    </row>
    <row r="295" spans="15:15" ht="14">
      <c r="O295" s="58" t="str">
        <f t="shared" si="18"/>
        <v/>
      </c>
    </row>
    <row r="296" spans="15:15" ht="14">
      <c r="O296" s="58" t="str">
        <f t="shared" si="18"/>
        <v/>
      </c>
    </row>
    <row r="297" spans="15:15" ht="14">
      <c r="O297" s="58" t="str">
        <f t="shared" si="18"/>
        <v/>
      </c>
    </row>
    <row r="298" spans="15:15" ht="14">
      <c r="O298" s="58" t="str">
        <f t="shared" si="18"/>
        <v/>
      </c>
    </row>
    <row r="299" spans="15:15" ht="14">
      <c r="O299" s="58" t="str">
        <f t="shared" si="18"/>
        <v/>
      </c>
    </row>
    <row r="300" spans="15:15" ht="14">
      <c r="O300" s="58" t="str">
        <f t="shared" si="18"/>
        <v/>
      </c>
    </row>
    <row r="301" spans="15:15" ht="14">
      <c r="O301" s="58" t="str">
        <f t="shared" si="18"/>
        <v/>
      </c>
    </row>
    <row r="302" spans="15:15" ht="14">
      <c r="O302" s="58" t="str">
        <f t="shared" si="18"/>
        <v/>
      </c>
    </row>
    <row r="303" spans="15:15" ht="14">
      <c r="O303" s="58" t="str">
        <f t="shared" si="18"/>
        <v/>
      </c>
    </row>
    <row r="304" spans="15:15" ht="14">
      <c r="O304" s="58" t="str">
        <f t="shared" si="18"/>
        <v/>
      </c>
    </row>
    <row r="305" spans="15:15" ht="14">
      <c r="O305" s="58" t="str">
        <f t="shared" si="18"/>
        <v/>
      </c>
    </row>
    <row r="306" spans="15:15" ht="14">
      <c r="O306" s="58" t="str">
        <f t="shared" si="18"/>
        <v/>
      </c>
    </row>
    <row r="307" spans="15:15" ht="14">
      <c r="O307" s="58" t="str">
        <f t="shared" si="18"/>
        <v/>
      </c>
    </row>
    <row r="308" spans="15:15" ht="14">
      <c r="O308" s="58" t="str">
        <f t="shared" si="18"/>
        <v/>
      </c>
    </row>
    <row r="309" spans="15:15" ht="14">
      <c r="O309" s="58" t="str">
        <f t="shared" si="18"/>
        <v/>
      </c>
    </row>
    <row r="310" spans="15:15" ht="14">
      <c r="O310" s="58" t="str">
        <f t="shared" si="18"/>
        <v/>
      </c>
    </row>
    <row r="311" spans="15:15" ht="14">
      <c r="O311" s="58" t="str">
        <f t="shared" si="18"/>
        <v/>
      </c>
    </row>
    <row r="312" spans="15:15" ht="14">
      <c r="O312" s="58" t="str">
        <f t="shared" si="18"/>
        <v/>
      </c>
    </row>
    <row r="313" spans="15:15" ht="14">
      <c r="O313" s="58" t="str">
        <f t="shared" si="18"/>
        <v/>
      </c>
    </row>
    <row r="314" spans="15:15" ht="14">
      <c r="O314" s="58" t="str">
        <f t="shared" si="18"/>
        <v/>
      </c>
    </row>
    <row r="315" spans="15:15" ht="14">
      <c r="O315" s="58" t="str">
        <f t="shared" si="18"/>
        <v/>
      </c>
    </row>
    <row r="316" spans="15:15" ht="14">
      <c r="O316" s="58" t="str">
        <f t="shared" si="18"/>
        <v/>
      </c>
    </row>
    <row r="317" spans="15:15" ht="14">
      <c r="O317" s="58" t="str">
        <f t="shared" si="18"/>
        <v/>
      </c>
    </row>
    <row r="318" spans="15:15" ht="14">
      <c r="O318" s="58" t="str">
        <f t="shared" si="18"/>
        <v/>
      </c>
    </row>
    <row r="319" spans="15:15" ht="14">
      <c r="O319" s="58" t="str">
        <f t="shared" si="18"/>
        <v/>
      </c>
    </row>
    <row r="320" spans="15:15" ht="14">
      <c r="O320" s="58" t="str">
        <f t="shared" si="18"/>
        <v/>
      </c>
    </row>
    <row r="321" spans="15:15" ht="14">
      <c r="O321" s="58" t="str">
        <f t="shared" si="18"/>
        <v/>
      </c>
    </row>
    <row r="322" spans="15:15" ht="14">
      <c r="O322" s="58" t="str">
        <f t="shared" si="18"/>
        <v/>
      </c>
    </row>
    <row r="323" spans="15:15" ht="14">
      <c r="O323" s="58" t="str">
        <f t="shared" si="18"/>
        <v/>
      </c>
    </row>
    <row r="324" spans="15:15" ht="14">
      <c r="O324" s="58" t="str">
        <f t="shared" si="18"/>
        <v/>
      </c>
    </row>
    <row r="325" spans="15:15" ht="14">
      <c r="O325" s="58" t="str">
        <f t="shared" si="18"/>
        <v/>
      </c>
    </row>
    <row r="326" spans="15:15" ht="14">
      <c r="O326" s="58" t="str">
        <f t="shared" si="18"/>
        <v/>
      </c>
    </row>
    <row r="327" spans="15:15" ht="14">
      <c r="O327" s="58" t="str">
        <f t="shared" si="18"/>
        <v/>
      </c>
    </row>
    <row r="328" spans="15:15" ht="14">
      <c r="O328" s="58" t="str">
        <f t="shared" ref="O328:O391" si="19">IFERROR(IF(M328="","",M328/(1+IF(N328="",0,IF(VALUE(N328)&gt;=1,VALUE(N328)/100,VALUE(N328))))),"")</f>
        <v/>
      </c>
    </row>
    <row r="329" spans="15:15" ht="14">
      <c r="O329" s="58" t="str">
        <f t="shared" si="19"/>
        <v/>
      </c>
    </row>
    <row r="330" spans="15:15" ht="14">
      <c r="O330" s="58" t="str">
        <f t="shared" si="19"/>
        <v/>
      </c>
    </row>
    <row r="331" spans="15:15" ht="14">
      <c r="O331" s="58" t="str">
        <f t="shared" si="19"/>
        <v/>
      </c>
    </row>
    <row r="332" spans="15:15" ht="14">
      <c r="O332" s="58" t="str">
        <f t="shared" si="19"/>
        <v/>
      </c>
    </row>
    <row r="333" spans="15:15" ht="14">
      <c r="O333" s="58" t="str">
        <f t="shared" si="19"/>
        <v/>
      </c>
    </row>
    <row r="334" spans="15:15" ht="14">
      <c r="O334" s="58" t="str">
        <f t="shared" si="19"/>
        <v/>
      </c>
    </row>
    <row r="335" spans="15:15" ht="14">
      <c r="O335" s="58" t="str">
        <f t="shared" si="19"/>
        <v/>
      </c>
    </row>
    <row r="336" spans="15:15" ht="14">
      <c r="O336" s="58" t="str">
        <f t="shared" si="19"/>
        <v/>
      </c>
    </row>
    <row r="337" spans="15:15" ht="14">
      <c r="O337" s="58" t="str">
        <f t="shared" si="19"/>
        <v/>
      </c>
    </row>
    <row r="338" spans="15:15" ht="14">
      <c r="O338" s="58" t="str">
        <f t="shared" si="19"/>
        <v/>
      </c>
    </row>
    <row r="339" spans="15:15" ht="14">
      <c r="O339" s="58" t="str">
        <f t="shared" si="19"/>
        <v/>
      </c>
    </row>
    <row r="340" spans="15:15" ht="14">
      <c r="O340" s="58" t="str">
        <f t="shared" si="19"/>
        <v/>
      </c>
    </row>
    <row r="341" spans="15:15" ht="14">
      <c r="O341" s="58" t="str">
        <f t="shared" si="19"/>
        <v/>
      </c>
    </row>
    <row r="342" spans="15:15" ht="14">
      <c r="O342" s="58" t="str">
        <f t="shared" si="19"/>
        <v/>
      </c>
    </row>
    <row r="343" spans="15:15" ht="14">
      <c r="O343" s="58" t="str">
        <f t="shared" si="19"/>
        <v/>
      </c>
    </row>
    <row r="344" spans="15:15" ht="14">
      <c r="O344" s="58" t="str">
        <f t="shared" si="19"/>
        <v/>
      </c>
    </row>
    <row r="345" spans="15:15" ht="14">
      <c r="O345" s="58" t="str">
        <f t="shared" si="19"/>
        <v/>
      </c>
    </row>
    <row r="346" spans="15:15" ht="14">
      <c r="O346" s="58" t="str">
        <f t="shared" si="19"/>
        <v/>
      </c>
    </row>
    <row r="347" spans="15:15" ht="14">
      <c r="O347" s="58" t="str">
        <f t="shared" si="19"/>
        <v/>
      </c>
    </row>
    <row r="348" spans="15:15" ht="14">
      <c r="O348" s="58" t="str">
        <f t="shared" si="19"/>
        <v/>
      </c>
    </row>
    <row r="349" spans="15:15" ht="14">
      <c r="O349" s="58" t="str">
        <f t="shared" si="19"/>
        <v/>
      </c>
    </row>
    <row r="350" spans="15:15" ht="14">
      <c r="O350" s="58" t="str">
        <f t="shared" si="19"/>
        <v/>
      </c>
    </row>
    <row r="351" spans="15:15" ht="14">
      <c r="O351" s="58" t="str">
        <f t="shared" si="19"/>
        <v/>
      </c>
    </row>
    <row r="352" spans="15:15" ht="14">
      <c r="O352" s="58" t="str">
        <f t="shared" si="19"/>
        <v/>
      </c>
    </row>
    <row r="353" spans="15:15" ht="14">
      <c r="O353" s="58" t="str">
        <f t="shared" si="19"/>
        <v/>
      </c>
    </row>
    <row r="354" spans="15:15" ht="14">
      <c r="O354" s="58" t="str">
        <f t="shared" si="19"/>
        <v/>
      </c>
    </row>
    <row r="355" spans="15:15" ht="14">
      <c r="O355" s="58" t="str">
        <f t="shared" si="19"/>
        <v/>
      </c>
    </row>
    <row r="356" spans="15:15" ht="14">
      <c r="O356" s="58" t="str">
        <f t="shared" si="19"/>
        <v/>
      </c>
    </row>
    <row r="357" spans="15:15" ht="14">
      <c r="O357" s="58" t="str">
        <f t="shared" si="19"/>
        <v/>
      </c>
    </row>
    <row r="358" spans="15:15" ht="14">
      <c r="O358" s="58" t="str">
        <f t="shared" si="19"/>
        <v/>
      </c>
    </row>
    <row r="359" spans="15:15" ht="14">
      <c r="O359" s="58" t="str">
        <f t="shared" si="19"/>
        <v/>
      </c>
    </row>
    <row r="360" spans="15:15" ht="14">
      <c r="O360" s="58" t="str">
        <f t="shared" si="19"/>
        <v/>
      </c>
    </row>
    <row r="361" spans="15:15" ht="14">
      <c r="O361" s="58" t="str">
        <f t="shared" si="19"/>
        <v/>
      </c>
    </row>
    <row r="362" spans="15:15" ht="14">
      <c r="O362" s="58" t="str">
        <f t="shared" si="19"/>
        <v/>
      </c>
    </row>
    <row r="363" spans="15:15" ht="14">
      <c r="O363" s="58" t="str">
        <f t="shared" si="19"/>
        <v/>
      </c>
    </row>
    <row r="364" spans="15:15" ht="14">
      <c r="O364" s="58" t="str">
        <f t="shared" si="19"/>
        <v/>
      </c>
    </row>
    <row r="365" spans="15:15" ht="14">
      <c r="O365" s="58" t="str">
        <f t="shared" si="19"/>
        <v/>
      </c>
    </row>
    <row r="366" spans="15:15" ht="14">
      <c r="O366" s="58" t="str">
        <f t="shared" si="19"/>
        <v/>
      </c>
    </row>
    <row r="367" spans="15:15" ht="14">
      <c r="O367" s="58" t="str">
        <f t="shared" si="19"/>
        <v/>
      </c>
    </row>
    <row r="368" spans="15:15" ht="14">
      <c r="O368" s="58" t="str">
        <f t="shared" si="19"/>
        <v/>
      </c>
    </row>
    <row r="369" spans="15:15" ht="14">
      <c r="O369" s="58" t="str">
        <f t="shared" si="19"/>
        <v/>
      </c>
    </row>
    <row r="370" spans="15:15" ht="14">
      <c r="O370" s="58" t="str">
        <f t="shared" si="19"/>
        <v/>
      </c>
    </row>
    <row r="371" spans="15:15" ht="14">
      <c r="O371" s="58" t="str">
        <f t="shared" si="19"/>
        <v/>
      </c>
    </row>
    <row r="372" spans="15:15" ht="14">
      <c r="O372" s="58" t="str">
        <f t="shared" si="19"/>
        <v/>
      </c>
    </row>
    <row r="373" spans="15:15" ht="14">
      <c r="O373" s="58" t="str">
        <f t="shared" si="19"/>
        <v/>
      </c>
    </row>
    <row r="374" spans="15:15" ht="14">
      <c r="O374" s="58" t="str">
        <f t="shared" si="19"/>
        <v/>
      </c>
    </row>
    <row r="375" spans="15:15" ht="14">
      <c r="O375" s="58" t="str">
        <f t="shared" si="19"/>
        <v/>
      </c>
    </row>
    <row r="376" spans="15:15" ht="14">
      <c r="O376" s="58" t="str">
        <f t="shared" si="19"/>
        <v/>
      </c>
    </row>
    <row r="377" spans="15:15" ht="14">
      <c r="O377" s="58" t="str">
        <f t="shared" si="19"/>
        <v/>
      </c>
    </row>
    <row r="378" spans="15:15" ht="14">
      <c r="O378" s="58" t="str">
        <f t="shared" si="19"/>
        <v/>
      </c>
    </row>
    <row r="379" spans="15:15" ht="14">
      <c r="O379" s="58" t="str">
        <f t="shared" si="19"/>
        <v/>
      </c>
    </row>
    <row r="380" spans="15:15" ht="14">
      <c r="O380" s="58" t="str">
        <f t="shared" si="19"/>
        <v/>
      </c>
    </row>
    <row r="381" spans="15:15" ht="14">
      <c r="O381" s="58" t="str">
        <f t="shared" si="19"/>
        <v/>
      </c>
    </row>
    <row r="382" spans="15:15" ht="14">
      <c r="O382" s="58" t="str">
        <f t="shared" si="19"/>
        <v/>
      </c>
    </row>
    <row r="383" spans="15:15" ht="14">
      <c r="O383" s="58" t="str">
        <f t="shared" si="19"/>
        <v/>
      </c>
    </row>
    <row r="384" spans="15:15" ht="14">
      <c r="O384" s="58" t="str">
        <f t="shared" si="19"/>
        <v/>
      </c>
    </row>
    <row r="385" spans="15:15" ht="14">
      <c r="O385" s="58" t="str">
        <f t="shared" si="19"/>
        <v/>
      </c>
    </row>
    <row r="386" spans="15:15" ht="14">
      <c r="O386" s="58" t="str">
        <f t="shared" si="19"/>
        <v/>
      </c>
    </row>
    <row r="387" spans="15:15" ht="14">
      <c r="O387" s="58" t="str">
        <f t="shared" si="19"/>
        <v/>
      </c>
    </row>
    <row r="388" spans="15:15" ht="14">
      <c r="O388" s="58" t="str">
        <f t="shared" si="19"/>
        <v/>
      </c>
    </row>
    <row r="389" spans="15:15" ht="14">
      <c r="O389" s="58" t="str">
        <f t="shared" si="19"/>
        <v/>
      </c>
    </row>
    <row r="390" spans="15:15" ht="14">
      <c r="O390" s="58" t="str">
        <f t="shared" si="19"/>
        <v/>
      </c>
    </row>
    <row r="391" spans="15:15" ht="14">
      <c r="O391" s="58" t="str">
        <f t="shared" si="19"/>
        <v/>
      </c>
    </row>
    <row r="392" spans="15:15" ht="14">
      <c r="O392" s="58" t="str">
        <f t="shared" ref="O392:O455" si="20">IFERROR(IF(M392="","",M392/(1+IF(N392="",0,IF(VALUE(N392)&gt;=1,VALUE(N392)/100,VALUE(N392))))),"")</f>
        <v/>
      </c>
    </row>
    <row r="393" spans="15:15" ht="14">
      <c r="O393" s="58" t="str">
        <f t="shared" si="20"/>
        <v/>
      </c>
    </row>
    <row r="394" spans="15:15" ht="14">
      <c r="O394" s="58" t="str">
        <f t="shared" si="20"/>
        <v/>
      </c>
    </row>
    <row r="395" spans="15:15" ht="14">
      <c r="O395" s="58" t="str">
        <f t="shared" si="20"/>
        <v/>
      </c>
    </row>
    <row r="396" spans="15:15" ht="14">
      <c r="O396" s="58" t="str">
        <f t="shared" si="20"/>
        <v/>
      </c>
    </row>
    <row r="397" spans="15:15" ht="14">
      <c r="O397" s="58" t="str">
        <f t="shared" si="20"/>
        <v/>
      </c>
    </row>
    <row r="398" spans="15:15" ht="14">
      <c r="O398" s="58" t="str">
        <f t="shared" si="20"/>
        <v/>
      </c>
    </row>
    <row r="399" spans="15:15" ht="14">
      <c r="O399" s="58" t="str">
        <f t="shared" si="20"/>
        <v/>
      </c>
    </row>
    <row r="400" spans="15:15" ht="14">
      <c r="O400" s="58" t="str">
        <f t="shared" si="20"/>
        <v/>
      </c>
    </row>
    <row r="401" spans="15:15" ht="14">
      <c r="O401" s="58" t="str">
        <f t="shared" si="20"/>
        <v/>
      </c>
    </row>
    <row r="402" spans="15:15" ht="14">
      <c r="O402" s="58" t="str">
        <f t="shared" si="20"/>
        <v/>
      </c>
    </row>
    <row r="403" spans="15:15" ht="14">
      <c r="O403" s="58" t="str">
        <f t="shared" si="20"/>
        <v/>
      </c>
    </row>
    <row r="404" spans="15:15" ht="14">
      <c r="O404" s="58" t="str">
        <f t="shared" si="20"/>
        <v/>
      </c>
    </row>
    <row r="405" spans="15:15" ht="14">
      <c r="O405" s="58" t="str">
        <f t="shared" si="20"/>
        <v/>
      </c>
    </row>
    <row r="406" spans="15:15" ht="14">
      <c r="O406" s="58" t="str">
        <f t="shared" si="20"/>
        <v/>
      </c>
    </row>
    <row r="407" spans="15:15" ht="14">
      <c r="O407" s="58" t="str">
        <f t="shared" si="20"/>
        <v/>
      </c>
    </row>
    <row r="408" spans="15:15" ht="14">
      <c r="O408" s="58" t="str">
        <f t="shared" si="20"/>
        <v/>
      </c>
    </row>
    <row r="409" spans="15:15" ht="14">
      <c r="O409" s="58" t="str">
        <f t="shared" si="20"/>
        <v/>
      </c>
    </row>
    <row r="410" spans="15:15" ht="14">
      <c r="O410" s="58" t="str">
        <f t="shared" si="20"/>
        <v/>
      </c>
    </row>
    <row r="411" spans="15:15" ht="14">
      <c r="O411" s="58" t="str">
        <f t="shared" si="20"/>
        <v/>
      </c>
    </row>
    <row r="412" spans="15:15" ht="14">
      <c r="O412" s="58" t="str">
        <f t="shared" si="20"/>
        <v/>
      </c>
    </row>
    <row r="413" spans="15:15" ht="14">
      <c r="O413" s="58" t="str">
        <f t="shared" si="20"/>
        <v/>
      </c>
    </row>
    <row r="414" spans="15:15" ht="14">
      <c r="O414" s="58" t="str">
        <f t="shared" si="20"/>
        <v/>
      </c>
    </row>
    <row r="415" spans="15:15" ht="14">
      <c r="O415" s="58" t="str">
        <f t="shared" si="20"/>
        <v/>
      </c>
    </row>
    <row r="416" spans="15:15" ht="14">
      <c r="O416" s="58" t="str">
        <f t="shared" si="20"/>
        <v/>
      </c>
    </row>
    <row r="417" spans="15:15" ht="14">
      <c r="O417" s="58" t="str">
        <f t="shared" si="20"/>
        <v/>
      </c>
    </row>
    <row r="418" spans="15:15" ht="14">
      <c r="O418" s="58" t="str">
        <f t="shared" si="20"/>
        <v/>
      </c>
    </row>
    <row r="419" spans="15:15" ht="14">
      <c r="O419" s="58" t="str">
        <f t="shared" si="20"/>
        <v/>
      </c>
    </row>
    <row r="420" spans="15:15" ht="14">
      <c r="O420" s="58" t="str">
        <f t="shared" si="20"/>
        <v/>
      </c>
    </row>
    <row r="421" spans="15:15" ht="14">
      <c r="O421" s="58" t="str">
        <f t="shared" si="20"/>
        <v/>
      </c>
    </row>
    <row r="422" spans="15:15" ht="14">
      <c r="O422" s="58" t="str">
        <f t="shared" si="20"/>
        <v/>
      </c>
    </row>
    <row r="423" spans="15:15" ht="14">
      <c r="O423" s="58" t="str">
        <f t="shared" si="20"/>
        <v/>
      </c>
    </row>
    <row r="424" spans="15:15" ht="14">
      <c r="O424" s="58" t="str">
        <f t="shared" si="20"/>
        <v/>
      </c>
    </row>
    <row r="425" spans="15:15" ht="14">
      <c r="O425" s="58" t="str">
        <f t="shared" si="20"/>
        <v/>
      </c>
    </row>
    <row r="426" spans="15:15" ht="14">
      <c r="O426" s="58" t="str">
        <f t="shared" si="20"/>
        <v/>
      </c>
    </row>
    <row r="427" spans="15:15" ht="14">
      <c r="O427" s="58" t="str">
        <f t="shared" si="20"/>
        <v/>
      </c>
    </row>
    <row r="428" spans="15:15" ht="14">
      <c r="O428" s="58" t="str">
        <f t="shared" si="20"/>
        <v/>
      </c>
    </row>
    <row r="429" spans="15:15" ht="14">
      <c r="O429" s="58" t="str">
        <f t="shared" si="20"/>
        <v/>
      </c>
    </row>
    <row r="430" spans="15:15" ht="14">
      <c r="O430" s="58" t="str">
        <f t="shared" si="20"/>
        <v/>
      </c>
    </row>
    <row r="431" spans="15:15" ht="14">
      <c r="O431" s="58" t="str">
        <f t="shared" si="20"/>
        <v/>
      </c>
    </row>
    <row r="432" spans="15:15" ht="14">
      <c r="O432" s="58" t="str">
        <f t="shared" si="20"/>
        <v/>
      </c>
    </row>
    <row r="433" spans="15:15" ht="14">
      <c r="O433" s="58" t="str">
        <f t="shared" si="20"/>
        <v/>
      </c>
    </row>
    <row r="434" spans="15:15" ht="14">
      <c r="O434" s="58" t="str">
        <f t="shared" si="20"/>
        <v/>
      </c>
    </row>
    <row r="435" spans="15:15" ht="14">
      <c r="O435" s="58" t="str">
        <f t="shared" si="20"/>
        <v/>
      </c>
    </row>
    <row r="436" spans="15:15" ht="14">
      <c r="O436" s="58" t="str">
        <f t="shared" si="20"/>
        <v/>
      </c>
    </row>
    <row r="437" spans="15:15" ht="14">
      <c r="O437" s="58" t="str">
        <f t="shared" si="20"/>
        <v/>
      </c>
    </row>
    <row r="438" spans="15:15" ht="14">
      <c r="O438" s="58" t="str">
        <f t="shared" si="20"/>
        <v/>
      </c>
    </row>
    <row r="439" spans="15:15" ht="14">
      <c r="O439" s="58" t="str">
        <f t="shared" si="20"/>
        <v/>
      </c>
    </row>
    <row r="440" spans="15:15" ht="14">
      <c r="O440" s="58" t="str">
        <f t="shared" si="20"/>
        <v/>
      </c>
    </row>
    <row r="441" spans="15:15" ht="14">
      <c r="O441" s="58" t="str">
        <f t="shared" si="20"/>
        <v/>
      </c>
    </row>
    <row r="442" spans="15:15" ht="14">
      <c r="O442" s="58" t="str">
        <f t="shared" si="20"/>
        <v/>
      </c>
    </row>
    <row r="443" spans="15:15" ht="14">
      <c r="O443" s="58" t="str">
        <f t="shared" si="20"/>
        <v/>
      </c>
    </row>
    <row r="444" spans="15:15" ht="14">
      <c r="O444" s="58" t="str">
        <f t="shared" si="20"/>
        <v/>
      </c>
    </row>
    <row r="445" spans="15:15" ht="14">
      <c r="O445" s="58" t="str">
        <f t="shared" si="20"/>
        <v/>
      </c>
    </row>
    <row r="446" spans="15:15" ht="14">
      <c r="O446" s="58" t="str">
        <f t="shared" si="20"/>
        <v/>
      </c>
    </row>
    <row r="447" spans="15:15" ht="14">
      <c r="O447" s="58" t="str">
        <f t="shared" si="20"/>
        <v/>
      </c>
    </row>
    <row r="448" spans="15:15" ht="14">
      <c r="O448" s="58" t="str">
        <f t="shared" si="20"/>
        <v/>
      </c>
    </row>
    <row r="449" spans="15:15" ht="14">
      <c r="O449" s="58" t="str">
        <f t="shared" si="20"/>
        <v/>
      </c>
    </row>
    <row r="450" spans="15:15" ht="14">
      <c r="O450" s="58" t="str">
        <f t="shared" si="20"/>
        <v/>
      </c>
    </row>
    <row r="451" spans="15:15" ht="14">
      <c r="O451" s="58" t="str">
        <f t="shared" si="20"/>
        <v/>
      </c>
    </row>
    <row r="452" spans="15:15" ht="14">
      <c r="O452" s="58" t="str">
        <f t="shared" si="20"/>
        <v/>
      </c>
    </row>
    <row r="453" spans="15:15" ht="14">
      <c r="O453" s="58" t="str">
        <f t="shared" si="20"/>
        <v/>
      </c>
    </row>
    <row r="454" spans="15:15" ht="14">
      <c r="O454" s="58" t="str">
        <f t="shared" si="20"/>
        <v/>
      </c>
    </row>
    <row r="455" spans="15:15" ht="14">
      <c r="O455" s="58" t="str">
        <f t="shared" si="20"/>
        <v/>
      </c>
    </row>
    <row r="456" spans="15:15" ht="14">
      <c r="O456" s="58" t="str">
        <f t="shared" ref="O456:O500" si="21">IFERROR(IF(M456="","",M456/(1+IF(N456="",0,IF(VALUE(N456)&gt;=1,VALUE(N456)/100,VALUE(N456))))),"")</f>
        <v/>
      </c>
    </row>
    <row r="457" spans="15:15" ht="14">
      <c r="O457" s="58" t="str">
        <f t="shared" si="21"/>
        <v/>
      </c>
    </row>
    <row r="458" spans="15:15" ht="14">
      <c r="O458" s="58" t="str">
        <f t="shared" si="21"/>
        <v/>
      </c>
    </row>
    <row r="459" spans="15:15" ht="14">
      <c r="O459" s="58" t="str">
        <f t="shared" si="21"/>
        <v/>
      </c>
    </row>
    <row r="460" spans="15:15" ht="14">
      <c r="O460" s="58" t="str">
        <f t="shared" si="21"/>
        <v/>
      </c>
    </row>
    <row r="461" spans="15:15" ht="14">
      <c r="O461" s="58" t="str">
        <f t="shared" si="21"/>
        <v/>
      </c>
    </row>
    <row r="462" spans="15:15" ht="14">
      <c r="O462" s="58" t="str">
        <f t="shared" si="21"/>
        <v/>
      </c>
    </row>
    <row r="463" spans="15:15" ht="14">
      <c r="O463" s="58" t="str">
        <f t="shared" si="21"/>
        <v/>
      </c>
    </row>
    <row r="464" spans="15:15" ht="14">
      <c r="O464" s="58" t="str">
        <f t="shared" si="21"/>
        <v/>
      </c>
    </row>
    <row r="465" spans="15:15" ht="14">
      <c r="O465" s="58" t="str">
        <f t="shared" si="21"/>
        <v/>
      </c>
    </row>
    <row r="466" spans="15:15" ht="14">
      <c r="O466" s="58" t="str">
        <f t="shared" si="21"/>
        <v/>
      </c>
    </row>
    <row r="467" spans="15:15" ht="14">
      <c r="O467" s="58" t="str">
        <f t="shared" si="21"/>
        <v/>
      </c>
    </row>
    <row r="468" spans="15:15" ht="14">
      <c r="O468" s="58" t="str">
        <f t="shared" si="21"/>
        <v/>
      </c>
    </row>
    <row r="469" spans="15:15" ht="14">
      <c r="O469" s="58" t="str">
        <f t="shared" si="21"/>
        <v/>
      </c>
    </row>
    <row r="470" spans="15:15" ht="14">
      <c r="O470" s="58" t="str">
        <f t="shared" si="21"/>
        <v/>
      </c>
    </row>
    <row r="471" spans="15:15" ht="14">
      <c r="O471" s="58" t="str">
        <f t="shared" si="21"/>
        <v/>
      </c>
    </row>
    <row r="472" spans="15:15" ht="14">
      <c r="O472" s="58" t="str">
        <f t="shared" si="21"/>
        <v/>
      </c>
    </row>
    <row r="473" spans="15:15" ht="14">
      <c r="O473" s="58" t="str">
        <f t="shared" si="21"/>
        <v/>
      </c>
    </row>
    <row r="474" spans="15:15" ht="14">
      <c r="O474" s="58" t="str">
        <f t="shared" si="21"/>
        <v/>
      </c>
    </row>
    <row r="475" spans="15:15" ht="14">
      <c r="O475" s="58" t="str">
        <f t="shared" si="21"/>
        <v/>
      </c>
    </row>
    <row r="476" spans="15:15" ht="14">
      <c r="O476" s="58" t="str">
        <f t="shared" si="21"/>
        <v/>
      </c>
    </row>
    <row r="477" spans="15:15" ht="14">
      <c r="O477" s="58" t="str">
        <f t="shared" si="21"/>
        <v/>
      </c>
    </row>
    <row r="478" spans="15:15" ht="14">
      <c r="O478" s="58" t="str">
        <f t="shared" si="21"/>
        <v/>
      </c>
    </row>
    <row r="479" spans="15:15" ht="14">
      <c r="O479" s="58" t="str">
        <f t="shared" si="21"/>
        <v/>
      </c>
    </row>
    <row r="480" spans="15:15" ht="14">
      <c r="O480" s="58" t="str">
        <f t="shared" si="21"/>
        <v/>
      </c>
    </row>
    <row r="481" spans="15:15" ht="14">
      <c r="O481" s="58" t="str">
        <f t="shared" si="21"/>
        <v/>
      </c>
    </row>
    <row r="482" spans="15:15" ht="14">
      <c r="O482" s="58" t="str">
        <f t="shared" si="21"/>
        <v/>
      </c>
    </row>
    <row r="483" spans="15:15" ht="14">
      <c r="O483" s="58" t="str">
        <f t="shared" si="21"/>
        <v/>
      </c>
    </row>
    <row r="484" spans="15:15" ht="14">
      <c r="O484" s="58" t="str">
        <f t="shared" si="21"/>
        <v/>
      </c>
    </row>
    <row r="485" spans="15:15" ht="14">
      <c r="O485" s="58" t="str">
        <f t="shared" si="21"/>
        <v/>
      </c>
    </row>
    <row r="486" spans="15:15" ht="14">
      <c r="O486" s="58" t="str">
        <f t="shared" si="21"/>
        <v/>
      </c>
    </row>
    <row r="487" spans="15:15" ht="14">
      <c r="O487" s="58" t="str">
        <f t="shared" si="21"/>
        <v/>
      </c>
    </row>
    <row r="488" spans="15:15" ht="14">
      <c r="O488" s="58" t="str">
        <f t="shared" si="21"/>
        <v/>
      </c>
    </row>
    <row r="489" spans="15:15" ht="14">
      <c r="O489" s="58" t="str">
        <f t="shared" si="21"/>
        <v/>
      </c>
    </row>
    <row r="490" spans="15:15" ht="14">
      <c r="O490" s="58" t="str">
        <f t="shared" si="21"/>
        <v/>
      </c>
    </row>
    <row r="491" spans="15:15" ht="14">
      <c r="O491" s="58" t="str">
        <f t="shared" si="21"/>
        <v/>
      </c>
    </row>
    <row r="492" spans="15:15" ht="14">
      <c r="O492" s="58" t="str">
        <f t="shared" si="21"/>
        <v/>
      </c>
    </row>
    <row r="493" spans="15:15" ht="14">
      <c r="O493" s="58" t="str">
        <f t="shared" si="21"/>
        <v/>
      </c>
    </row>
    <row r="494" spans="15:15" ht="14">
      <c r="O494" s="58" t="str">
        <f t="shared" si="21"/>
        <v/>
      </c>
    </row>
    <row r="495" spans="15:15" ht="14">
      <c r="O495" s="58" t="str">
        <f t="shared" si="21"/>
        <v/>
      </c>
    </row>
    <row r="496" spans="15:15" ht="14">
      <c r="O496" s="58" t="str">
        <f t="shared" si="21"/>
        <v/>
      </c>
    </row>
    <row r="497" spans="15:15" ht="14">
      <c r="O497" s="58" t="str">
        <f t="shared" si="21"/>
        <v/>
      </c>
    </row>
    <row r="498" spans="15:15" ht="14">
      <c r="O498" s="58" t="str">
        <f t="shared" si="21"/>
        <v/>
      </c>
    </row>
    <row r="499" spans="15:15" ht="14">
      <c r="O499" s="58" t="str">
        <f t="shared" si="21"/>
        <v/>
      </c>
    </row>
    <row r="500" spans="15:15" ht="14">
      <c r="O500" s="58" t="str">
        <f t="shared" si="21"/>
        <v/>
      </c>
    </row>
  </sheetData>
  <mergeCells count="29">
    <mergeCell ref="K3:M3"/>
    <mergeCell ref="K2:P2"/>
    <mergeCell ref="O3:P3"/>
    <mergeCell ref="B4:C4"/>
    <mergeCell ref="E7:P7"/>
    <mergeCell ref="G9:H9"/>
    <mergeCell ref="I9:J9"/>
    <mergeCell ref="K9:L9"/>
    <mergeCell ref="G21:H21"/>
    <mergeCell ref="I21:J21"/>
    <mergeCell ref="K21:L21"/>
    <mergeCell ref="G34:H34"/>
    <mergeCell ref="I34:J34"/>
    <mergeCell ref="K34:L34"/>
    <mergeCell ref="K71:L71"/>
    <mergeCell ref="G83:H83"/>
    <mergeCell ref="I83:J83"/>
    <mergeCell ref="K83:L83"/>
    <mergeCell ref="G47:H47"/>
    <mergeCell ref="I47:J47"/>
    <mergeCell ref="K47:L47"/>
    <mergeCell ref="G63:H63"/>
    <mergeCell ref="I63:J63"/>
    <mergeCell ref="K63:L63"/>
    <mergeCell ref="B87:C87"/>
    <mergeCell ref="B88:C88"/>
    <mergeCell ref="G71:H71"/>
    <mergeCell ref="I71:J71"/>
    <mergeCell ref="B86:C86"/>
  </mergeCells>
  <phoneticPr fontId="1"/>
  <conditionalFormatting sqref="D88">
    <cfRule type="cellIs" dxfId="0" priority="1" operator="greaterThan">
      <formula>3000000</formula>
    </cfRule>
  </conditionalFormatting>
  <dataValidations count="1">
    <dataValidation type="list" allowBlank="1" sqref="N10:N20 N22:N33 N35:N46 N48:N62 N64:N70 N72:N82 N84:N200" xr:uid="{B9F2B87D-C84C-4345-90FC-568ED2C6A4A3}">
      <formula1>"0%,8%,10%"</formula1>
    </dataValidation>
  </dataValidations>
  <printOptions horizontalCentered="1" gridLinesSet="0"/>
  <pageMargins left="0.39370078740157483" right="0.39370078740157483" top="0.78740157480314965" bottom="0.78740157480314965" header="0.19685039370078741" footer="0"/>
  <pageSetup paperSize="9" scale="3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dac5b-3903-4c07-910e-9feee9e511e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F9FCAC9FCE8F4F8C6D4CB217A5305E" ma:contentTypeVersion="11" ma:contentTypeDescription="新しいドキュメントを作成します。" ma:contentTypeScope="" ma:versionID="5851280b731b1fa81d114743245f9b4f">
  <xsd:schema xmlns:xsd="http://www.w3.org/2001/XMLSchema" xmlns:xs="http://www.w3.org/2001/XMLSchema" xmlns:p="http://schemas.microsoft.com/office/2006/metadata/properties" xmlns:ns2="e5edac5b-3903-4c07-910e-9feee9e511ee" targetNamespace="http://schemas.microsoft.com/office/2006/metadata/properties" ma:root="true" ma:fieldsID="6eda25e0cc58df98f1b6f493091d00f5" ns2:_="">
    <xsd:import namespace="e5edac5b-3903-4c07-910e-9feee9e511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dac5b-3903-4c07-910e-9feee9e51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49f108b-3949-4bef-8d7c-90a57c698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3C84F8-9B76-4FBF-942B-A44433C7457C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1c247fb9-6cd4-47d8-a8b1-de1fa7d433a2"/>
    <ds:schemaRef ds:uri="804055af-cd00-40c0-9b3d-0bde762cc43c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E05E4E-E064-4B68-A213-95CDF3BC96F8}"/>
</file>

<file path=customXml/itemProps3.xml><?xml version="1.0" encoding="utf-8"?>
<ds:datastoreItem xmlns:ds="http://schemas.openxmlformats.org/officeDocument/2006/customXml" ds:itemID="{DFCF3840-AA3B-413C-9E92-1DBE6D9E2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経費概算見積書（頭紙） (税込詳細Ver.)</vt:lpstr>
      <vt:lpstr>経費概算見積書（詳細内訳書） (税込詳細Ver.)</vt:lpstr>
      <vt:lpstr>'経費概算見積書（詳細内訳書） (税込詳細Ver.)'!Print_Area</vt:lpstr>
      <vt:lpstr>'経費概算見積書（頭紙） (税込詳細Ver.)'!Print_Area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jice</dc:creator>
  <cp:keywords/>
  <dc:description/>
  <cp:lastModifiedBy>KASANO Yui [笠野 由衣]</cp:lastModifiedBy>
  <cp:revision/>
  <dcterms:created xsi:type="dcterms:W3CDTF">2012-03-13T07:28:30Z</dcterms:created>
  <dcterms:modified xsi:type="dcterms:W3CDTF">2026-05-22T00:58:22Z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0x010100B7F9FCAC9FCE8F4F8C6D4CB217A5305E</vt:lpwstr>
  </property>
  <property fmtid="{D5CDD505-2E9C-101B-9397-08002B2CF9AE}" pid="3" name="MediaServiceImageTags">
    <vt:lpwstr/>
  </property>
  <property fmtid="{D5CDD505-2E9C-101B-9397-08002B2CF9AE}" pid="4" name="Order">
    <vt:r8>12827100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